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CF3" lockStructure="1"/>
  <bookViews>
    <workbookView xWindow="0" yWindow="0" windowWidth="19725" windowHeight="6810"/>
  </bookViews>
  <sheets>
    <sheet name="調査表" sheetId="2" r:id="rId1"/>
    <sheet name="財務解析" sheetId="3" state="hidden" r:id="rId2"/>
    <sheet name="横並び表" sheetId="4" state="hidden" r:id="rId3"/>
    <sheet name="SC" sheetId="5" state="hidden" r:id="rId4"/>
  </sheets>
  <definedNames>
    <definedName name="_xlnm.Print_Area" localSheetId="1">財務解析!$A$1:$V$24</definedName>
    <definedName name="_xlnm.Print_Area" localSheetId="0">調査表!$A$1:$AJ$350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5" i="2" l="1"/>
  <c r="AF214" i="2"/>
  <c r="AY3" i="5"/>
  <c r="AX3" i="5"/>
  <c r="AV3" i="5"/>
  <c r="AU3" i="5"/>
  <c r="AS3" i="5"/>
  <c r="AR3" i="5"/>
  <c r="C8" i="5" l="1"/>
  <c r="C7" i="5"/>
  <c r="C6" i="5"/>
  <c r="C5" i="5"/>
  <c r="C4" i="5"/>
  <c r="B8" i="5"/>
  <c r="B7" i="5"/>
  <c r="B6" i="5"/>
  <c r="B5" i="5"/>
  <c r="B4" i="5"/>
  <c r="A8" i="5"/>
  <c r="A7" i="5"/>
  <c r="A6" i="5"/>
  <c r="A5" i="5"/>
  <c r="A4" i="5"/>
  <c r="J4" i="5"/>
  <c r="T8" i="5" l="1"/>
  <c r="T7" i="5"/>
  <c r="T6" i="5"/>
  <c r="T5" i="5"/>
  <c r="S8" i="5"/>
  <c r="S7" i="5"/>
  <c r="S6" i="5"/>
  <c r="S5" i="5"/>
  <c r="R8" i="5"/>
  <c r="R7" i="5"/>
  <c r="R6" i="5"/>
  <c r="R5" i="5"/>
  <c r="Q8" i="5"/>
  <c r="Q7" i="5"/>
  <c r="Q6" i="5"/>
  <c r="Q5" i="5"/>
  <c r="Q4" i="5"/>
  <c r="P8" i="5"/>
  <c r="O8" i="5"/>
  <c r="N8" i="5"/>
  <c r="P7" i="5"/>
  <c r="O7" i="5"/>
  <c r="N7" i="5"/>
  <c r="P6" i="5"/>
  <c r="O6" i="5"/>
  <c r="N6" i="5"/>
  <c r="P5" i="5"/>
  <c r="O5" i="5"/>
  <c r="N5" i="5"/>
  <c r="M8" i="5"/>
  <c r="M7" i="5"/>
  <c r="M6" i="5"/>
  <c r="M5" i="5"/>
  <c r="K8" i="5"/>
  <c r="K7" i="5"/>
  <c r="K6" i="5"/>
  <c r="K5" i="5"/>
  <c r="J8" i="5"/>
  <c r="J7" i="5"/>
  <c r="J6" i="5"/>
  <c r="J5" i="5"/>
  <c r="B3" i="5"/>
  <c r="S4" i="5"/>
  <c r="R4" i="5"/>
  <c r="P4" i="5"/>
  <c r="O4" i="5"/>
  <c r="N4" i="5"/>
  <c r="CN3" i="5" l="1"/>
  <c r="R9" i="3" l="1"/>
  <c r="AW3" i="5" l="1"/>
  <c r="AT3" i="5"/>
  <c r="AQ3" i="5"/>
  <c r="AN3" i="5"/>
  <c r="CK3" i="5"/>
  <c r="CJ3" i="5"/>
  <c r="CI3" i="5"/>
  <c r="CH3" i="5"/>
  <c r="CG3" i="5"/>
  <c r="CF3" i="5"/>
  <c r="CE3" i="5"/>
  <c r="CD3" i="5"/>
  <c r="CC3" i="5"/>
  <c r="CB3" i="5"/>
  <c r="CA3" i="5"/>
  <c r="BZ3" i="5"/>
  <c r="BY3" i="5"/>
  <c r="BX3" i="5"/>
  <c r="BW3" i="5"/>
  <c r="BV3" i="5"/>
  <c r="BU3" i="5"/>
  <c r="BT3" i="5"/>
  <c r="BS3" i="5"/>
  <c r="BR3" i="5"/>
  <c r="BQ3" i="5"/>
  <c r="BP3" i="5"/>
  <c r="BO3" i="5"/>
  <c r="BN3" i="5"/>
  <c r="BM3" i="5"/>
  <c r="BL3" i="5"/>
  <c r="BK3" i="5"/>
  <c r="BJ3" i="5"/>
  <c r="BI3" i="5"/>
  <c r="BH3" i="5"/>
  <c r="BG3" i="5"/>
  <c r="BF3" i="5"/>
  <c r="BE3" i="5"/>
  <c r="BD3" i="5"/>
  <c r="BC3" i="5"/>
  <c r="BB3" i="5"/>
  <c r="BA3" i="5"/>
  <c r="AZ3" i="5"/>
  <c r="AM3" i="5"/>
  <c r="AL3" i="5"/>
  <c r="AK3" i="5"/>
  <c r="AJ3" i="5"/>
  <c r="AI3" i="5"/>
  <c r="AH3" i="5"/>
  <c r="AG3" i="5"/>
  <c r="AF3" i="5"/>
  <c r="AE3" i="5"/>
  <c r="AD3" i="5"/>
  <c r="X3" i="5"/>
  <c r="W3" i="5"/>
  <c r="V3" i="5"/>
  <c r="U3" i="5"/>
  <c r="AO3" i="5" l="1"/>
  <c r="AP3" i="5"/>
  <c r="P3" i="5"/>
  <c r="O3" i="5"/>
  <c r="N3" i="5"/>
  <c r="A3" i="5"/>
  <c r="R3" i="5" l="1"/>
  <c r="J3" i="5" l="1"/>
  <c r="K3" i="5"/>
  <c r="M3" i="5"/>
  <c r="S3" i="5"/>
  <c r="T3" i="5"/>
  <c r="K4" i="5"/>
  <c r="M4" i="5"/>
  <c r="T4" i="5"/>
  <c r="C1" i="4"/>
  <c r="C2" i="4"/>
  <c r="C4" i="4"/>
  <c r="C16" i="4"/>
  <c r="C17" i="4"/>
  <c r="C19" i="4"/>
  <c r="C20" i="4"/>
  <c r="C21" i="4"/>
  <c r="C24" i="4"/>
  <c r="C8" i="4" s="1"/>
  <c r="C25" i="4"/>
  <c r="K1" i="3"/>
  <c r="C3" i="3"/>
  <c r="J4" i="3" s="1"/>
  <c r="C4" i="3"/>
  <c r="C3" i="4" s="1"/>
  <c r="G4" i="3"/>
  <c r="C14" i="4" s="1"/>
  <c r="Q7" i="3"/>
  <c r="E9" i="4" s="1"/>
  <c r="R7" i="3"/>
  <c r="F9" i="4" s="1"/>
  <c r="Q11" i="3"/>
  <c r="Q12" i="3"/>
  <c r="R12" i="3"/>
  <c r="R11" i="3" s="1"/>
  <c r="Q13" i="3"/>
  <c r="Q14" i="3" s="1"/>
  <c r="R13" i="3"/>
  <c r="R14" i="3" s="1"/>
  <c r="Q19" i="3"/>
  <c r="Q20" i="3" s="1"/>
  <c r="R19" i="3"/>
  <c r="X19" i="3" s="1"/>
  <c r="W19" i="3"/>
  <c r="E11" i="4" s="1"/>
  <c r="Q21" i="3"/>
  <c r="R21" i="3"/>
  <c r="Q28" i="3"/>
  <c r="Q29" i="3"/>
  <c r="T29" i="3"/>
  <c r="AL5" i="2"/>
  <c r="AE21" i="2"/>
  <c r="AG21" i="2"/>
  <c r="AI21" i="2"/>
  <c r="AK23" i="2"/>
  <c r="M44" i="2"/>
  <c r="Y44" i="2"/>
  <c r="AI44" i="2"/>
  <c r="M45" i="2"/>
  <c r="Y45" i="2"/>
  <c r="AI45" i="2"/>
  <c r="M46" i="2"/>
  <c r="Y46" i="2"/>
  <c r="AI46" i="2"/>
  <c r="M47" i="2"/>
  <c r="Y47" i="2"/>
  <c r="AI47" i="2"/>
  <c r="AK47" i="2"/>
  <c r="D54" i="2"/>
  <c r="G54" i="2"/>
  <c r="AA54" i="2"/>
  <c r="AE54" i="2"/>
  <c r="AH54" i="2"/>
  <c r="D93" i="2"/>
  <c r="G93" i="2"/>
  <c r="AA93" i="2"/>
  <c r="AE93" i="2"/>
  <c r="AH93" i="2"/>
  <c r="D140" i="2"/>
  <c r="G140" i="2"/>
  <c r="AA140" i="2"/>
  <c r="AE140" i="2"/>
  <c r="AH140" i="2"/>
  <c r="D184" i="2"/>
  <c r="G184" i="2"/>
  <c r="AA184" i="2"/>
  <c r="AE184" i="2"/>
  <c r="AH184" i="2"/>
  <c r="AA189" i="2"/>
  <c r="AD189" i="2"/>
  <c r="AF189" i="2"/>
  <c r="AI189" i="2"/>
  <c r="I196" i="2"/>
  <c r="Q8" i="3" s="1"/>
  <c r="N196" i="2"/>
  <c r="C15" i="4" s="1"/>
  <c r="AA199" i="2"/>
  <c r="Q9" i="3" s="1"/>
  <c r="AF199" i="2"/>
  <c r="I205" i="2"/>
  <c r="N205" i="2"/>
  <c r="N213" i="2" s="1"/>
  <c r="AA205" i="2"/>
  <c r="AF205" i="2"/>
  <c r="AA206" i="2"/>
  <c r="AA214" i="2" s="1"/>
  <c r="AF206" i="2"/>
  <c r="I212" i="2"/>
  <c r="N212" i="2"/>
  <c r="I213" i="2"/>
  <c r="C22" i="4"/>
  <c r="C23" i="4"/>
  <c r="D229" i="2"/>
  <c r="G229" i="2"/>
  <c r="AA229" i="2"/>
  <c r="AE229" i="2"/>
  <c r="AH229" i="2"/>
  <c r="I233" i="2"/>
  <c r="L233" i="2"/>
  <c r="N233" i="2"/>
  <c r="Q233" i="2"/>
  <c r="AA233" i="2"/>
  <c r="AD233" i="2"/>
  <c r="AF233" i="2"/>
  <c r="AI233" i="2"/>
  <c r="AA237" i="2"/>
  <c r="AF237" i="2"/>
  <c r="I239" i="2"/>
  <c r="N239" i="2"/>
  <c r="N240" i="2" s="1"/>
  <c r="I240" i="2"/>
  <c r="I251" i="2" s="1"/>
  <c r="Q17" i="3" s="1"/>
  <c r="Q18" i="3" s="1"/>
  <c r="AA244" i="2"/>
  <c r="AF244" i="2"/>
  <c r="AF254" i="2" s="1"/>
  <c r="AF257" i="2" s="1"/>
  <c r="I250" i="2"/>
  <c r="N250" i="2"/>
  <c r="AA253" i="2"/>
  <c r="AA254" i="2" s="1"/>
  <c r="AA257" i="2" s="1"/>
  <c r="AF253" i="2"/>
  <c r="I254" i="2"/>
  <c r="N254" i="2"/>
  <c r="I257" i="2"/>
  <c r="N257" i="2"/>
  <c r="I260" i="2"/>
  <c r="N260" i="2"/>
  <c r="N262" i="2" s="1"/>
  <c r="I262" i="2"/>
  <c r="D265" i="2"/>
  <c r="G265" i="2"/>
  <c r="AA265" i="2"/>
  <c r="AE265" i="2"/>
  <c r="AH265" i="2"/>
  <c r="AH270" i="2"/>
  <c r="AH271" i="2"/>
  <c r="AH272" i="2"/>
  <c r="AH273" i="2"/>
  <c r="AH274" i="2"/>
  <c r="AH275" i="2"/>
  <c r="AB276" i="2"/>
  <c r="AH268" i="2" s="1"/>
  <c r="AH279" i="2"/>
  <c r="AH280" i="2"/>
  <c r="AH287" i="2" s="1"/>
  <c r="AH281" i="2"/>
  <c r="AH282" i="2"/>
  <c r="AH283" i="2"/>
  <c r="AH284" i="2"/>
  <c r="AH285" i="2"/>
  <c r="AH286" i="2"/>
  <c r="AB287" i="2"/>
  <c r="I294" i="2"/>
  <c r="N294" i="2"/>
  <c r="I295" i="2"/>
  <c r="I297" i="2"/>
  <c r="D302" i="2"/>
  <c r="G302" i="2"/>
  <c r="AA302" i="2"/>
  <c r="AE302" i="2"/>
  <c r="AH302" i="2"/>
  <c r="L19" i="2"/>
  <c r="L13" i="2"/>
  <c r="B9" i="2"/>
  <c r="L15" i="2"/>
  <c r="L17" i="2"/>
  <c r="L11" i="2"/>
  <c r="L9" i="2"/>
  <c r="G4" i="2"/>
  <c r="B19" i="2"/>
  <c r="B17" i="2"/>
  <c r="B15" i="2"/>
  <c r="B13" i="2"/>
  <c r="B11" i="2"/>
  <c r="L8" i="5" l="1"/>
  <c r="L7" i="5"/>
  <c r="L6" i="5"/>
  <c r="L5" i="5"/>
  <c r="F11" i="4"/>
  <c r="Y19" i="3"/>
  <c r="U19" i="3" s="1"/>
  <c r="J10" i="3" s="1"/>
  <c r="C6" i="4"/>
  <c r="CO3" i="5"/>
  <c r="C9" i="4"/>
  <c r="R20" i="3"/>
  <c r="CM3" i="5" s="1"/>
  <c r="V12" i="3"/>
  <c r="U12" i="3" s="1"/>
  <c r="CL3" i="5"/>
  <c r="AH269" i="2"/>
  <c r="AH276" i="2" s="1"/>
  <c r="I215" i="2"/>
  <c r="C3" i="5"/>
  <c r="Y3" i="5"/>
  <c r="Q3" i="5"/>
  <c r="L3" i="5"/>
  <c r="L4" i="5"/>
  <c r="R15" i="3"/>
  <c r="R16" i="3" s="1"/>
  <c r="N251" i="2"/>
  <c r="Q30" i="3"/>
  <c r="N215" i="2"/>
  <c r="Q31" i="3" s="1"/>
  <c r="G11" i="4"/>
  <c r="C11" i="4" s="1"/>
  <c r="C5" i="4"/>
  <c r="J8" i="3"/>
  <c r="AA215" i="2"/>
  <c r="Q10" i="3" s="1"/>
  <c r="J9" i="3"/>
  <c r="T28" i="3"/>
  <c r="R8" i="3"/>
  <c r="R10" i="3"/>
  <c r="CP3" i="5" s="1"/>
  <c r="C18" i="4"/>
  <c r="Q15" i="3"/>
  <c r="Q16" i="3" s="1"/>
  <c r="T30" i="3"/>
  <c r="J11" i="3" l="1"/>
  <c r="R17" i="3"/>
  <c r="I296" i="2"/>
  <c r="J14" i="3"/>
  <c r="J12" i="3"/>
  <c r="C12" i="4"/>
  <c r="J13" i="3"/>
  <c r="R18" i="3" l="1"/>
  <c r="C10" i="4" s="1"/>
  <c r="C26" i="4"/>
</calcChain>
</file>

<file path=xl/comments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西暦で記入して下さい</t>
        </r>
      </text>
    </comment>
    <comment ref="AJ3" authorId="0" shapeId="0">
      <text>
        <r>
          <rPr>
            <b/>
            <sz val="9"/>
            <color indexed="81"/>
            <rFont val="ＭＳ Ｐゴシック"/>
            <family val="3"/>
            <charset val="128"/>
          </rPr>
          <t>次ページ以降の日付は自動入力されます</t>
        </r>
      </text>
    </comment>
    <comment ref="AI9" authorId="0" shapeId="0">
      <text>
        <r>
          <rPr>
            <b/>
            <sz val="9"/>
            <color indexed="81"/>
            <rFont val="ＭＳ Ｐゴシック"/>
            <family val="3"/>
            <charset val="128"/>
          </rPr>
          <t xml:space="preserve">本社
↓
TG窓口・TG品生産拠点
↓
その他　　　　　　　              の順番で記入願います
</t>
        </r>
      </text>
    </comment>
    <comment ref="AI21" authorId="0" shapeId="0">
      <text>
        <r>
          <rPr>
            <b/>
            <sz val="9"/>
            <color indexed="81"/>
            <rFont val="ＭＳ Ｐゴシック"/>
            <family val="3"/>
            <charset val="128"/>
          </rPr>
          <t>23行目の人数合計と異なる場合は、
黄色表示になります。
一致するよう内容をご確認願います。</t>
        </r>
      </text>
    </comment>
    <comment ref="G24" authorId="0" shapeId="0">
      <text>
        <r>
          <rPr>
            <b/>
            <sz val="9"/>
            <color indexed="81"/>
            <rFont val="MS P ゴシック"/>
            <family val="3"/>
            <charset val="128"/>
          </rPr>
          <t>外国人実習生の国籍を記入してください</t>
        </r>
      </text>
    </comment>
    <comment ref="AB26" authorId="0" shapeId="0">
      <text>
        <r>
          <rPr>
            <b/>
            <sz val="9"/>
            <color indexed="81"/>
            <rFont val="MS P ゴシック"/>
            <family val="3"/>
            <charset val="128"/>
          </rPr>
          <t>１：承継予定あり、承継者あり
２：承継予定なし、承継者あり
３：承継予定なし、承継者未定
４：10年問題なし
　　（社長50歳以下）</t>
        </r>
      </text>
    </comment>
    <comment ref="G27" authorId="0" shapeId="0">
      <text>
        <r>
          <rPr>
            <b/>
            <sz val="9"/>
            <color indexed="81"/>
            <rFont val="ＭＳ Ｐゴシック"/>
            <family val="3"/>
            <charset val="128"/>
          </rPr>
          <t>取得状況にあわせて
ISO/TS16949　or　IATF16949
のどちらかを選択下さい。</t>
        </r>
      </text>
    </comment>
    <comment ref="G30" authorId="0" shapeId="0">
      <text>
        <r>
          <rPr>
            <b/>
            <sz val="9"/>
            <color indexed="81"/>
            <rFont val="MS P ゴシック"/>
            <family val="3"/>
            <charset val="128"/>
          </rPr>
          <t>エコアクション21、エコステージ
KES 等</t>
        </r>
      </text>
    </comment>
    <comment ref="I31" authorId="0" shapeId="0">
      <text>
        <r>
          <rPr>
            <b/>
            <sz val="9"/>
            <color indexed="81"/>
            <rFont val="ＭＳ Ｐゴシック"/>
            <family val="3"/>
            <charset val="128"/>
          </rPr>
          <t>創業・設立
社名変更
増資・減資
移転・新工場設立
代表者変更
株主変更　　　　　　　等　を記入下さい。</t>
        </r>
      </text>
    </comment>
    <comment ref="N37" authorId="0" shapeId="0">
      <text>
        <r>
          <rPr>
            <b/>
            <sz val="9"/>
            <color indexed="81"/>
            <rFont val="ＭＳ Ｐゴシック"/>
            <family val="3"/>
            <charset val="128"/>
          </rPr>
          <t>西暦で記入下さい
　例）　1950年1月1日</t>
        </r>
      </text>
    </comment>
    <comment ref="S37" authorId="0" shapeId="0">
      <text>
        <r>
          <rPr>
            <b/>
            <sz val="9"/>
            <color indexed="81"/>
            <rFont val="ＭＳ Ｐゴシック"/>
            <family val="3"/>
            <charset val="128"/>
          </rPr>
          <t>就任年月
最終学歴
出身企業
責任部門　等</t>
        </r>
      </text>
    </comment>
    <comment ref="AI43" authorId="0" shapeId="0">
      <text>
        <r>
          <rPr>
            <b/>
            <sz val="9"/>
            <color indexed="81"/>
            <rFont val="ＭＳ Ｐゴシック"/>
            <family val="3"/>
            <charset val="128"/>
          </rPr>
          <t>株式保有比率　＝　保有株数　÷　総発行株数
※保有比率は自動計算されます</t>
        </r>
      </text>
    </comment>
    <comment ref="G64" authorId="0" shapeId="0">
      <text>
        <r>
          <rPr>
            <b/>
            <sz val="9"/>
            <color indexed="81"/>
            <rFont val="ＭＳ Ｐゴシック"/>
            <family val="3"/>
            <charset val="128"/>
          </rPr>
          <t>西暦で記入下さい。</t>
        </r>
      </text>
    </comment>
    <comment ref="B96" authorId="0" shapeId="0">
      <text>
        <r>
          <rPr>
            <b/>
            <sz val="9"/>
            <color indexed="81"/>
            <rFont val="ＭＳ Ｐゴシック"/>
            <family val="3"/>
            <charset val="128"/>
          </rPr>
          <t>設備の種類・メーカー名を記入して下さい
　　例）　●●社　射出成形機</t>
        </r>
      </text>
    </comment>
    <comment ref="I96" authorId="0" shapeId="0">
      <text>
        <r>
          <rPr>
            <b/>
            <sz val="9"/>
            <color indexed="81"/>
            <rFont val="ＭＳ Ｐゴシック"/>
            <family val="3"/>
            <charset val="128"/>
          </rPr>
          <t>成形クラス・加工内容を記入して下さい
　　例）　850t　・　押出　・　NCフライス　等</t>
        </r>
      </text>
    </comment>
    <comment ref="V96" authorId="0" shapeId="0">
      <text>
        <r>
          <rPr>
            <b/>
            <sz val="9"/>
            <color indexed="81"/>
            <rFont val="ＭＳ Ｐゴシック"/>
            <family val="3"/>
            <charset val="128"/>
          </rPr>
          <t>来期更新する計画がある場合は
○を選択して下さい。</t>
        </r>
      </text>
    </comment>
    <comment ref="I189" authorId="0" shapeId="0">
      <text>
        <r>
          <rPr>
            <sz val="9"/>
            <color indexed="81"/>
            <rFont val="ＭＳ Ｐゴシック"/>
            <family val="3"/>
            <charset val="128"/>
          </rPr>
          <t>前期の決算年月
西暦で記入下さい</t>
        </r>
      </text>
    </comment>
    <comment ref="N189" authorId="0" shapeId="0">
      <text>
        <r>
          <rPr>
            <sz val="9"/>
            <color indexed="81"/>
            <rFont val="ＭＳ Ｐゴシック"/>
            <family val="3"/>
            <charset val="128"/>
          </rPr>
          <t>今期の決算年月
西暦で記入下さい</t>
        </r>
      </text>
    </comment>
    <comment ref="AF215" authorId="0" shapeId="0">
      <text>
        <r>
          <rPr>
            <b/>
            <sz val="9"/>
            <color indexed="81"/>
            <rFont val="ＭＳ Ｐゴシック"/>
            <family val="3"/>
            <charset val="128"/>
          </rPr>
          <t>【資産の部】の合計と不一致の場合は
黄色表示されます。
一致するよう内容をご確認ください。</t>
        </r>
      </text>
    </comment>
    <comment ref="I233" authorId="0" shapeId="0">
      <text>
        <r>
          <rPr>
            <sz val="9"/>
            <color indexed="81"/>
            <rFont val="ＭＳ Ｐゴシック"/>
            <family val="3"/>
            <charset val="128"/>
          </rPr>
          <t>前期の決算年月
西暦で記入下さい</t>
        </r>
      </text>
    </comment>
    <comment ref="N233" authorId="0" shapeId="0">
      <text>
        <r>
          <rPr>
            <sz val="9"/>
            <color indexed="81"/>
            <rFont val="ＭＳ Ｐゴシック"/>
            <family val="3"/>
            <charset val="128"/>
          </rPr>
          <t>今期の決算年月
西暦で記入下さい</t>
        </r>
      </text>
    </comment>
    <comment ref="AB267" authorId="0" shapeId="0">
      <text>
        <r>
          <rPr>
            <b/>
            <sz val="9"/>
            <color indexed="81"/>
            <rFont val="ＭＳ Ｐゴシック"/>
            <family val="3"/>
            <charset val="128"/>
          </rPr>
          <t>今期の売上高を記入下さい。</t>
        </r>
      </text>
    </comment>
    <comment ref="AH267" authorId="0" shapeId="0">
      <text>
        <r>
          <rPr>
            <b/>
            <sz val="9"/>
            <color indexed="81"/>
            <rFont val="ＭＳ Ｐゴシック"/>
            <family val="3"/>
            <charset val="128"/>
          </rPr>
          <t>※自動計算されます</t>
        </r>
      </text>
    </comment>
    <comment ref="C268" authorId="0" shapeId="0">
      <text>
        <r>
          <rPr>
            <b/>
            <sz val="9"/>
            <color indexed="81"/>
            <rFont val="MS P ゴシック"/>
            <family val="3"/>
            <charset val="128"/>
          </rPr>
          <t xml:space="preserve">グローバル連結で記入してください
</t>
        </r>
      </text>
    </comment>
    <comment ref="AB278" authorId="0" shapeId="0">
      <text>
        <r>
          <rPr>
            <b/>
            <sz val="9"/>
            <color indexed="81"/>
            <rFont val="ＭＳ Ｐゴシック"/>
            <family val="3"/>
            <charset val="128"/>
          </rPr>
          <t>今期の購入高を記入下さい。</t>
        </r>
      </text>
    </comment>
    <comment ref="AH278" authorId="0" shapeId="0">
      <text>
        <r>
          <rPr>
            <b/>
            <sz val="9"/>
            <color indexed="81"/>
            <rFont val="ＭＳ Ｐゴシック"/>
            <family val="3"/>
            <charset val="128"/>
          </rPr>
          <t>※自動計算されます</t>
        </r>
      </text>
    </comment>
    <comment ref="B301" authorId="0" shapeId="0">
      <text>
        <r>
          <rPr>
            <b/>
            <sz val="9"/>
            <color indexed="81"/>
            <rFont val="MS P ゴシック"/>
            <family val="3"/>
            <charset val="128"/>
          </rPr>
          <t>必ず記載してください</t>
        </r>
      </text>
    </comment>
  </commentList>
</comments>
</file>

<file path=xl/comments2.xml><?xml version="1.0" encoding="utf-8"?>
<comments xmlns="http://schemas.openxmlformats.org/spreadsheetml/2006/main">
  <authors>
    <author>作成者</author>
  </authors>
  <commentList>
    <comment ref="O13" authorId="0" shapeId="0">
      <text>
        <r>
          <rPr>
            <b/>
            <sz val="14"/>
            <color indexed="81"/>
            <rFont val="ＭＳ Ｐゴシック"/>
            <family val="3"/>
            <charset val="128"/>
          </rPr>
          <t>売上高
- 材料費
- 外注加工費</t>
        </r>
      </text>
    </comment>
    <comment ref="Y13" authorId="0" shapeId="0">
      <text>
        <r>
          <rPr>
            <b/>
            <sz val="14"/>
            <color indexed="81"/>
            <rFont val="ＭＳ Ｐゴシック"/>
            <family val="3"/>
            <charset val="128"/>
          </rPr>
          <t>製造原価明細がない
　（商社など）
または　非開示　　の場合は
限界利益 / 率　のセルへコピペ</t>
        </r>
      </text>
    </comment>
    <comment ref="E17" authorId="0" shapeId="0">
      <text>
        <r>
          <rPr>
            <b/>
            <sz val="14"/>
            <color indexed="81"/>
            <rFont val="ＭＳ Ｐゴシック"/>
            <family val="3"/>
            <charset val="128"/>
          </rPr>
          <t>数値に合わせて
目盛りを修正</t>
        </r>
      </text>
    </comment>
  </commentList>
</comments>
</file>

<file path=xl/sharedStrings.xml><?xml version="1.0" encoding="utf-8"?>
<sst xmlns="http://schemas.openxmlformats.org/spreadsheetml/2006/main" count="2408" uniqueCount="1176">
  <si>
    <t>㎡</t>
    <phoneticPr fontId="5"/>
  </si>
  <si>
    <t>-</t>
  </si>
  <si>
    <t>〒</t>
    <phoneticPr fontId="5"/>
  </si>
  <si>
    <t>-</t>
    <phoneticPr fontId="5"/>
  </si>
  <si>
    <t>保有事情</t>
    <rPh sb="0" eb="2">
      <t>ホユウ</t>
    </rPh>
    <rPh sb="2" eb="4">
      <t>ジジョウ</t>
    </rPh>
    <phoneticPr fontId="5"/>
  </si>
  <si>
    <t>土地面積</t>
    <rPh sb="0" eb="2">
      <t>トチ</t>
    </rPh>
    <rPh sb="2" eb="4">
      <t>メンセキ</t>
    </rPh>
    <phoneticPr fontId="5"/>
  </si>
  <si>
    <t>所在地</t>
    <rPh sb="0" eb="3">
      <t>ショザイチ</t>
    </rPh>
    <phoneticPr fontId="5"/>
  </si>
  <si>
    <t>【遊休地 保有状況】</t>
    <rPh sb="1" eb="4">
      <t>ユウキュウチ</t>
    </rPh>
    <rPh sb="5" eb="7">
      <t>ホユウ</t>
    </rPh>
    <rPh sb="7" eb="9">
      <t>ジョウキョウ</t>
    </rPh>
    <phoneticPr fontId="5"/>
  </si>
  <si>
    <t>台</t>
  </si>
  <si>
    <t>年</t>
  </si>
  <si>
    <t>ﾄﾝ</t>
  </si>
  <si>
    <t>フォークリフト</t>
  </si>
  <si>
    <t>CC</t>
  </si>
  <si>
    <t>乗用車</t>
  </si>
  <si>
    <t>商用車</t>
  </si>
  <si>
    <t>トラック</t>
  </si>
  <si>
    <t>台　　数</t>
  </si>
  <si>
    <t>メ　ー　カ　ー</t>
  </si>
  <si>
    <t>年　　式</t>
  </si>
  <si>
    <t>種　　類</t>
  </si>
  <si>
    <t>区　　分</t>
  </si>
  <si>
    <t>【社有車　保有状況】</t>
  </si>
  <si>
    <t>年度</t>
  </si>
  <si>
    <t>百万円</t>
  </si>
  <si>
    <t>その他</t>
    <rPh sb="2" eb="3">
      <t>タ</t>
    </rPh>
    <phoneticPr fontId="5"/>
  </si>
  <si>
    <t>場合の賠償額が補填される。　　　　　　</t>
  </si>
  <si>
    <t>事故について､賠償の責任が発生した</t>
  </si>
  <si>
    <t>第3者(経営者､従業員は対象外)に対する</t>
  </si>
  <si>
    <t>施設の所有､使用、管理上に起因して</t>
  </si>
  <si>
    <t>施設設備保険</t>
  </si>
  <si>
    <t>ボイラー、加硫缶、ｱｷｭｰﾑﾚｰﾀｰ</t>
  </si>
  <si>
    <t>ボイラー保険</t>
  </si>
  <si>
    <t>受配電設備</t>
  </si>
  <si>
    <t>機械保険</t>
  </si>
  <si>
    <t>火災保険損害に付随する間接損害</t>
  </si>
  <si>
    <t>火災利益保険</t>
  </si>
  <si>
    <t>その他</t>
  </si>
  <si>
    <t>仕掛・製品</t>
  </si>
  <si>
    <t>機械</t>
  </si>
  <si>
    <t>建物</t>
  </si>
  <si>
    <t>火災保険</t>
  </si>
  <si>
    <t>保険満期日</t>
  </si>
  <si>
    <t>保　険　会　社</t>
  </si>
  <si>
    <t>設　定　年　度</t>
  </si>
  <si>
    <t>保　険　金　額</t>
  </si>
  <si>
    <t>対　　象</t>
  </si>
  <si>
    <t>日</t>
  </si>
  <si>
    <t>月</t>
  </si>
  <si>
    <t>）</t>
    <phoneticPr fontId="5"/>
  </si>
  <si>
    <t>（</t>
    <phoneticPr fontId="5"/>
  </si>
  <si>
    <t>【損　害　保　険　加　入　状　況】</t>
    <rPh sb="1" eb="2">
      <t>ゾン</t>
    </rPh>
    <rPh sb="3" eb="4">
      <t>ガイ</t>
    </rPh>
    <rPh sb="5" eb="6">
      <t>タモツ</t>
    </rPh>
    <rPh sb="7" eb="8">
      <t>ケン</t>
    </rPh>
    <rPh sb="9" eb="10">
      <t>クワ</t>
    </rPh>
    <rPh sb="11" eb="12">
      <t>イ</t>
    </rPh>
    <rPh sb="13" eb="14">
      <t>ジョウ</t>
    </rPh>
    <rPh sb="15" eb="16">
      <t>イワン</t>
    </rPh>
    <phoneticPr fontId="5"/>
  </si>
  <si>
    <t>経常利益</t>
    <rPh sb="0" eb="2">
      <t>ケイジョウ</t>
    </rPh>
    <rPh sb="2" eb="4">
      <t>リエキ</t>
    </rPh>
    <phoneticPr fontId="5"/>
  </si>
  <si>
    <t>営業利益</t>
    <rPh sb="0" eb="2">
      <t>エイギョウ</t>
    </rPh>
    <rPh sb="2" eb="4">
      <t>リエキ</t>
    </rPh>
    <phoneticPr fontId="5"/>
  </si>
  <si>
    <t>時点の計画値です。</t>
    <rPh sb="0" eb="2">
      <t>ジテン</t>
    </rPh>
    <rPh sb="3" eb="5">
      <t>ケイカク</t>
    </rPh>
    <rPh sb="5" eb="6">
      <t>チ</t>
    </rPh>
    <phoneticPr fontId="5"/>
  </si>
  <si>
    <t>201*年**月</t>
    <rPh sb="4" eb="5">
      <t>ネン</t>
    </rPh>
    <rPh sb="7" eb="8">
      <t>ガツ</t>
    </rPh>
    <phoneticPr fontId="5"/>
  </si>
  <si>
    <t>※</t>
    <phoneticPr fontId="5"/>
  </si>
  <si>
    <t>売上高</t>
    <rPh sb="0" eb="2">
      <t>ウリアゲ</t>
    </rPh>
    <rPh sb="2" eb="3">
      <t>ダカ</t>
    </rPh>
    <phoneticPr fontId="5"/>
  </si>
  <si>
    <t>来　期</t>
    <rPh sb="0" eb="1">
      <t>キ</t>
    </rPh>
    <rPh sb="2" eb="3">
      <t>キ</t>
    </rPh>
    <phoneticPr fontId="5"/>
  </si>
  <si>
    <t>今　期</t>
    <rPh sb="0" eb="1">
      <t>イマ</t>
    </rPh>
    <rPh sb="2" eb="3">
      <t>キ</t>
    </rPh>
    <phoneticPr fontId="5"/>
  </si>
  <si>
    <t>項　　目</t>
    <rPh sb="0" eb="1">
      <t>コウ</t>
    </rPh>
    <rPh sb="3" eb="4">
      <t>メ</t>
    </rPh>
    <phoneticPr fontId="5"/>
  </si>
  <si>
    <r>
      <t>（</t>
    </r>
    <r>
      <rPr>
        <b/>
        <sz val="10"/>
        <color indexed="10"/>
        <rFont val="ＭＳ Ｐゴシック"/>
        <family val="3"/>
        <charset val="128"/>
      </rPr>
      <t>単位：千円</t>
    </r>
    <r>
      <rPr>
        <b/>
        <sz val="10"/>
        <rFont val="ＭＳ Ｐゴシック"/>
        <family val="3"/>
        <charset val="128"/>
      </rPr>
      <t>）</t>
    </r>
    <rPh sb="4" eb="5">
      <t>セン</t>
    </rPh>
    <rPh sb="5" eb="6">
      <t>エン</t>
    </rPh>
    <phoneticPr fontId="5"/>
  </si>
  <si>
    <t>【次年度の収益計画】</t>
    <rPh sb="1" eb="4">
      <t>ジネンド</t>
    </rPh>
    <rPh sb="5" eb="7">
      <t>シュウエキ</t>
    </rPh>
    <rPh sb="7" eb="9">
      <t>ケイカク</t>
    </rPh>
    <phoneticPr fontId="5"/>
  </si>
  <si>
    <t>％</t>
  </si>
  <si>
    <t>千円</t>
    <rPh sb="0" eb="2">
      <t>センエン</t>
    </rPh>
    <phoneticPr fontId="5"/>
  </si>
  <si>
    <t>計</t>
  </si>
  <si>
    <t>発注率</t>
    <rPh sb="0" eb="2">
      <t>ハッチュウ</t>
    </rPh>
    <phoneticPr fontId="5"/>
  </si>
  <si>
    <r>
      <t>購入高（</t>
    </r>
    <r>
      <rPr>
        <b/>
        <sz val="10"/>
        <color indexed="10"/>
        <rFont val="ＭＳ Ｐゴシック"/>
        <family val="3"/>
        <charset val="128"/>
      </rPr>
      <t>年間</t>
    </r>
    <r>
      <rPr>
        <sz val="10"/>
        <rFont val="ＭＳ Ｐゴシック"/>
        <family val="3"/>
        <charset val="128"/>
      </rPr>
      <t>）</t>
    </r>
    <rPh sb="4" eb="6">
      <t>ネンカン</t>
    </rPh>
    <phoneticPr fontId="5"/>
  </si>
  <si>
    <t>主　要　製　品</t>
  </si>
  <si>
    <t>購　入　先</t>
  </si>
  <si>
    <t>材料・部品購入状況</t>
  </si>
  <si>
    <t>豊田合成㈱</t>
  </si>
  <si>
    <t>依存率</t>
    <phoneticPr fontId="5"/>
  </si>
  <si>
    <r>
      <t>売上高（</t>
    </r>
    <r>
      <rPr>
        <b/>
        <sz val="10"/>
        <color indexed="10"/>
        <rFont val="ＭＳ Ｐゴシック"/>
        <family val="3"/>
        <charset val="128"/>
      </rPr>
      <t>年間</t>
    </r>
    <r>
      <rPr>
        <sz val="10"/>
        <rFont val="ＭＳ Ｐゴシック"/>
        <family val="3"/>
        <charset val="128"/>
      </rPr>
      <t>）</t>
    </r>
    <rPh sb="4" eb="6">
      <t>ネンカン</t>
    </rPh>
    <phoneticPr fontId="5"/>
  </si>
  <si>
    <t>主　要　製　品</t>
    <phoneticPr fontId="5"/>
  </si>
  <si>
    <t>販　売　先</t>
  </si>
  <si>
    <t>販　売　状　況</t>
  </si>
  <si>
    <t>）</t>
    <phoneticPr fontId="5"/>
  </si>
  <si>
    <t>（</t>
    <phoneticPr fontId="5"/>
  </si>
  <si>
    <t>【営　業　状　況】</t>
  </si>
  <si>
    <t>当期純利益</t>
    <rPh sb="0" eb="2">
      <t>トウキ</t>
    </rPh>
    <rPh sb="2" eb="3">
      <t>ジュン</t>
    </rPh>
    <rPh sb="3" eb="5">
      <t>リエキ</t>
    </rPh>
    <phoneticPr fontId="5"/>
  </si>
  <si>
    <t>法人税等</t>
    <rPh sb="0" eb="3">
      <t>ホウジンゼイ</t>
    </rPh>
    <rPh sb="3" eb="4">
      <t>ナド</t>
    </rPh>
    <phoneticPr fontId="5"/>
  </si>
  <si>
    <t>税引前当期利益</t>
    <rPh sb="0" eb="2">
      <t>ゼイビキ</t>
    </rPh>
    <rPh sb="2" eb="3">
      <t>マエ</t>
    </rPh>
    <rPh sb="3" eb="5">
      <t>トウキ</t>
    </rPh>
    <rPh sb="5" eb="7">
      <t>リエキ</t>
    </rPh>
    <phoneticPr fontId="5"/>
  </si>
  <si>
    <t>特別損益</t>
    <rPh sb="0" eb="2">
      <t>トクベツ</t>
    </rPh>
    <rPh sb="2" eb="4">
      <t>ソンエキ</t>
    </rPh>
    <phoneticPr fontId="5"/>
  </si>
  <si>
    <t>当期製品製造原価</t>
    <rPh sb="0" eb="2">
      <t>トウキ</t>
    </rPh>
    <rPh sb="2" eb="4">
      <t>セイヒン</t>
    </rPh>
    <rPh sb="4" eb="6">
      <t>セイゾウ</t>
    </rPh>
    <rPh sb="6" eb="8">
      <t>ゲンカ</t>
    </rPh>
    <phoneticPr fontId="5"/>
  </si>
  <si>
    <t>小計</t>
    <rPh sb="0" eb="2">
      <t>ショウケイ</t>
    </rPh>
    <phoneticPr fontId="5"/>
  </si>
  <si>
    <t>期末仕掛品棚卸高</t>
    <rPh sb="0" eb="2">
      <t>キマツ</t>
    </rPh>
    <rPh sb="2" eb="4">
      <t>シカケ</t>
    </rPh>
    <rPh sb="4" eb="5">
      <t>ヒン</t>
    </rPh>
    <rPh sb="5" eb="7">
      <t>タナオロシ</t>
    </rPh>
    <rPh sb="7" eb="8">
      <t>ダカ</t>
    </rPh>
    <phoneticPr fontId="5"/>
  </si>
  <si>
    <t>期首仕掛品棚卸高</t>
    <rPh sb="0" eb="2">
      <t>キシュ</t>
    </rPh>
    <rPh sb="2" eb="4">
      <t>シカケ</t>
    </rPh>
    <rPh sb="4" eb="5">
      <t>ヒン</t>
    </rPh>
    <rPh sb="5" eb="7">
      <t>タナオロシ</t>
    </rPh>
    <rPh sb="7" eb="8">
      <t>ダカ</t>
    </rPh>
    <phoneticPr fontId="5"/>
  </si>
  <si>
    <t>支払利息割引料</t>
    <rPh sb="0" eb="2">
      <t>シハライ</t>
    </rPh>
    <rPh sb="2" eb="4">
      <t>リソク</t>
    </rPh>
    <rPh sb="4" eb="7">
      <t>ワリビキリョウ</t>
    </rPh>
    <phoneticPr fontId="5"/>
  </si>
  <si>
    <t>営業外費用</t>
    <rPh sb="0" eb="3">
      <t>エイギョウガイ</t>
    </rPh>
    <rPh sb="3" eb="5">
      <t>ヒヨウ</t>
    </rPh>
    <phoneticPr fontId="5"/>
  </si>
  <si>
    <t>当期総製造費用</t>
    <rPh sb="0" eb="2">
      <t>トウキ</t>
    </rPh>
    <rPh sb="2" eb="3">
      <t>ソウ</t>
    </rPh>
    <rPh sb="3" eb="5">
      <t>セイゾウ</t>
    </rPh>
    <rPh sb="5" eb="7">
      <t>ヒヨウ</t>
    </rPh>
    <phoneticPr fontId="5"/>
  </si>
  <si>
    <t>受取利息</t>
    <rPh sb="0" eb="2">
      <t>ウケトリ</t>
    </rPh>
    <rPh sb="2" eb="4">
      <t>リソク</t>
    </rPh>
    <phoneticPr fontId="5"/>
  </si>
  <si>
    <t>営業外収益</t>
    <rPh sb="0" eb="3">
      <t>エイギョウガイ</t>
    </rPh>
    <rPh sb="3" eb="5">
      <t>シュウエキ</t>
    </rPh>
    <phoneticPr fontId="5"/>
  </si>
  <si>
    <t>保険料</t>
    <rPh sb="0" eb="3">
      <t>ホケンリョウ</t>
    </rPh>
    <phoneticPr fontId="5"/>
  </si>
  <si>
    <t>租税公課</t>
    <rPh sb="0" eb="2">
      <t>ソゼイ</t>
    </rPh>
    <rPh sb="2" eb="4">
      <t>コウカ</t>
    </rPh>
    <phoneticPr fontId="5"/>
  </si>
  <si>
    <t>賃借料・リース料</t>
    <rPh sb="0" eb="3">
      <t>チンシャクリョウ</t>
    </rPh>
    <rPh sb="7" eb="8">
      <t>リョウ</t>
    </rPh>
    <phoneticPr fontId="5"/>
  </si>
  <si>
    <t>減価償却費</t>
    <rPh sb="0" eb="2">
      <t>ゲンカ</t>
    </rPh>
    <rPh sb="2" eb="4">
      <t>ショウキャク</t>
    </rPh>
    <rPh sb="4" eb="5">
      <t>ヒ</t>
    </rPh>
    <phoneticPr fontId="5"/>
  </si>
  <si>
    <t>交際費</t>
    <rPh sb="0" eb="3">
      <t>コウサイヒ</t>
    </rPh>
    <phoneticPr fontId="5"/>
  </si>
  <si>
    <t>工場消耗品費</t>
    <rPh sb="0" eb="2">
      <t>コウジョウ</t>
    </rPh>
    <rPh sb="2" eb="4">
      <t>ショウモウ</t>
    </rPh>
    <rPh sb="4" eb="5">
      <t>ヒン</t>
    </rPh>
    <rPh sb="5" eb="6">
      <t>ヒ</t>
    </rPh>
    <phoneticPr fontId="5"/>
  </si>
  <si>
    <t>修繕費</t>
    <rPh sb="0" eb="3">
      <t>シュウゼンヒ</t>
    </rPh>
    <phoneticPr fontId="5"/>
  </si>
  <si>
    <t>水道・光熱費</t>
    <rPh sb="0" eb="2">
      <t>スイドウ</t>
    </rPh>
    <rPh sb="3" eb="6">
      <t>コウネツヒ</t>
    </rPh>
    <phoneticPr fontId="5"/>
  </si>
  <si>
    <t>製　造　経　費</t>
    <rPh sb="0" eb="1">
      <t>セイ</t>
    </rPh>
    <rPh sb="2" eb="3">
      <t>ツクリ</t>
    </rPh>
    <rPh sb="4" eb="5">
      <t>キョウ</t>
    </rPh>
    <rPh sb="6" eb="7">
      <t>ヒ</t>
    </rPh>
    <phoneticPr fontId="5"/>
  </si>
  <si>
    <t>事務消耗品費</t>
    <rPh sb="0" eb="2">
      <t>ジム</t>
    </rPh>
    <rPh sb="2" eb="4">
      <t>ショウモウ</t>
    </rPh>
    <rPh sb="4" eb="5">
      <t>ヒン</t>
    </rPh>
    <rPh sb="5" eb="6">
      <t>ヒ</t>
    </rPh>
    <phoneticPr fontId="5"/>
  </si>
  <si>
    <t>修繕料</t>
    <rPh sb="0" eb="2">
      <t>シュウゼン</t>
    </rPh>
    <rPh sb="2" eb="3">
      <t>リョウ</t>
    </rPh>
    <phoneticPr fontId="5"/>
  </si>
  <si>
    <t>旅費交通費</t>
    <rPh sb="0" eb="2">
      <t>リョヒ</t>
    </rPh>
    <rPh sb="2" eb="5">
      <t>コウツウヒ</t>
    </rPh>
    <phoneticPr fontId="5"/>
  </si>
  <si>
    <t>福利厚生費</t>
    <rPh sb="0" eb="2">
      <t>フクリ</t>
    </rPh>
    <rPh sb="2" eb="5">
      <t>コウセイヒ</t>
    </rPh>
    <phoneticPr fontId="5"/>
  </si>
  <si>
    <t>荷造運賃</t>
    <rPh sb="0" eb="1">
      <t>ニ</t>
    </rPh>
    <rPh sb="1" eb="2">
      <t>ヅクリ</t>
    </rPh>
    <rPh sb="2" eb="4">
      <t>ウンチン</t>
    </rPh>
    <phoneticPr fontId="5"/>
  </si>
  <si>
    <t>法定福利費</t>
    <rPh sb="0" eb="2">
      <t>ホウテイ</t>
    </rPh>
    <rPh sb="2" eb="4">
      <t>フクリ</t>
    </rPh>
    <rPh sb="4" eb="5">
      <t>ヒ</t>
    </rPh>
    <phoneticPr fontId="5"/>
  </si>
  <si>
    <t>労務費</t>
    <rPh sb="0" eb="3">
      <t>ロウムヒ</t>
    </rPh>
    <phoneticPr fontId="5"/>
  </si>
  <si>
    <t>一　般　管　理　販　売　費</t>
    <rPh sb="0" eb="1">
      <t>イチ</t>
    </rPh>
    <rPh sb="2" eb="3">
      <t>バン</t>
    </rPh>
    <rPh sb="4" eb="5">
      <t>カン</t>
    </rPh>
    <rPh sb="6" eb="7">
      <t>リ</t>
    </rPh>
    <rPh sb="8" eb="9">
      <t>ハン</t>
    </rPh>
    <rPh sb="10" eb="11">
      <t>バイ</t>
    </rPh>
    <rPh sb="12" eb="13">
      <t>ヒ</t>
    </rPh>
    <phoneticPr fontId="5"/>
  </si>
  <si>
    <t>賞与</t>
    <rPh sb="0" eb="2">
      <t>ショウヨ</t>
    </rPh>
    <phoneticPr fontId="5"/>
  </si>
  <si>
    <t>売上総利益</t>
    <rPh sb="0" eb="2">
      <t>ウリアゲ</t>
    </rPh>
    <rPh sb="2" eb="5">
      <t>ソウリエキ</t>
    </rPh>
    <phoneticPr fontId="5"/>
  </si>
  <si>
    <t>賃金・給与</t>
    <rPh sb="0" eb="2">
      <t>チンギン</t>
    </rPh>
    <rPh sb="3" eb="5">
      <t>キュウヨ</t>
    </rPh>
    <phoneticPr fontId="5"/>
  </si>
  <si>
    <t>労　務　費</t>
    <rPh sb="0" eb="1">
      <t>ロウ</t>
    </rPh>
    <rPh sb="2" eb="3">
      <t>ツトム</t>
    </rPh>
    <rPh sb="4" eb="5">
      <t>ヒ</t>
    </rPh>
    <phoneticPr fontId="5"/>
  </si>
  <si>
    <t>売上原価</t>
    <rPh sb="0" eb="2">
      <t>ウリアゲ</t>
    </rPh>
    <rPh sb="2" eb="4">
      <t>ゲンカ</t>
    </rPh>
    <phoneticPr fontId="5"/>
  </si>
  <si>
    <t>外注加工費</t>
    <rPh sb="0" eb="2">
      <t>ガイチュウ</t>
    </rPh>
    <rPh sb="2" eb="5">
      <t>カコウヒ</t>
    </rPh>
    <phoneticPr fontId="5"/>
  </si>
  <si>
    <t>期末製品棚卸高</t>
    <rPh sb="0" eb="2">
      <t>キマツ</t>
    </rPh>
    <rPh sb="2" eb="4">
      <t>セイヒン</t>
    </rPh>
    <rPh sb="4" eb="6">
      <t>タナオロシ</t>
    </rPh>
    <rPh sb="6" eb="7">
      <t>ダカ</t>
    </rPh>
    <phoneticPr fontId="5"/>
  </si>
  <si>
    <t>期末原材料棚卸高</t>
    <rPh sb="0" eb="2">
      <t>キマツ</t>
    </rPh>
    <rPh sb="2" eb="5">
      <t>ゲンザイリョウ</t>
    </rPh>
    <rPh sb="5" eb="7">
      <t>タナオロシ</t>
    </rPh>
    <rPh sb="7" eb="8">
      <t>ダカ</t>
    </rPh>
    <phoneticPr fontId="5"/>
  </si>
  <si>
    <t>当期製品総仕入高</t>
    <rPh sb="0" eb="2">
      <t>トウキ</t>
    </rPh>
    <rPh sb="2" eb="4">
      <t>セイヒン</t>
    </rPh>
    <rPh sb="4" eb="5">
      <t>ソウ</t>
    </rPh>
    <rPh sb="5" eb="7">
      <t>シイレ</t>
    </rPh>
    <rPh sb="7" eb="8">
      <t>ダカ</t>
    </rPh>
    <phoneticPr fontId="5"/>
  </si>
  <si>
    <t>当期原材料仕入高</t>
    <rPh sb="0" eb="2">
      <t>トウキ</t>
    </rPh>
    <rPh sb="2" eb="5">
      <t>ゲンザイリョウ</t>
    </rPh>
    <rPh sb="5" eb="7">
      <t>シイレ</t>
    </rPh>
    <rPh sb="7" eb="8">
      <t>ダカ</t>
    </rPh>
    <phoneticPr fontId="5"/>
  </si>
  <si>
    <t>期首製品棚卸高</t>
    <rPh sb="0" eb="2">
      <t>キシュ</t>
    </rPh>
    <rPh sb="2" eb="4">
      <t>セイヒン</t>
    </rPh>
    <rPh sb="4" eb="6">
      <t>タナオロシ</t>
    </rPh>
    <rPh sb="6" eb="7">
      <t>ダカ</t>
    </rPh>
    <phoneticPr fontId="5"/>
  </si>
  <si>
    <t>期首原材料棚卸高</t>
    <rPh sb="0" eb="2">
      <t>キシュ</t>
    </rPh>
    <rPh sb="2" eb="5">
      <t>ゲンザイリョウ</t>
    </rPh>
    <rPh sb="5" eb="7">
      <t>タナオロシ</t>
    </rPh>
    <rPh sb="7" eb="8">
      <t>ダカ</t>
    </rPh>
    <phoneticPr fontId="5"/>
  </si>
  <si>
    <t>材料費</t>
    <rPh sb="0" eb="2">
      <t>ザイリョウ</t>
    </rPh>
    <rPh sb="2" eb="3">
      <t>ヒ</t>
    </rPh>
    <phoneticPr fontId="5"/>
  </si>
  <si>
    <t>月</t>
    <rPh sb="0" eb="1">
      <t>ガツ</t>
    </rPh>
    <phoneticPr fontId="5"/>
  </si>
  <si>
    <t>年</t>
    <rPh sb="0" eb="1">
      <t>ネン</t>
    </rPh>
    <phoneticPr fontId="5"/>
  </si>
  <si>
    <t>前　期</t>
    <rPh sb="0" eb="1">
      <t>マエ</t>
    </rPh>
    <rPh sb="2" eb="3">
      <t>キ</t>
    </rPh>
    <phoneticPr fontId="5"/>
  </si>
  <si>
    <t>製　造　原　価　明　細　書</t>
    <rPh sb="0" eb="1">
      <t>セイ</t>
    </rPh>
    <rPh sb="2" eb="3">
      <t>ヅクリ</t>
    </rPh>
    <rPh sb="4" eb="5">
      <t>ハラ</t>
    </rPh>
    <rPh sb="6" eb="7">
      <t>アタイ</t>
    </rPh>
    <rPh sb="8" eb="9">
      <t>メイ</t>
    </rPh>
    <rPh sb="10" eb="11">
      <t>ホソ</t>
    </rPh>
    <rPh sb="12" eb="13">
      <t>ショ</t>
    </rPh>
    <phoneticPr fontId="5"/>
  </si>
  <si>
    <t>損　益　計　算　書</t>
    <rPh sb="0" eb="1">
      <t>ソン</t>
    </rPh>
    <rPh sb="2" eb="3">
      <t>エキ</t>
    </rPh>
    <rPh sb="4" eb="5">
      <t>ケイ</t>
    </rPh>
    <rPh sb="6" eb="7">
      <t>サン</t>
    </rPh>
    <rPh sb="8" eb="9">
      <t>ショ</t>
    </rPh>
    <phoneticPr fontId="5"/>
  </si>
  <si>
    <r>
      <t>（</t>
    </r>
    <r>
      <rPr>
        <b/>
        <sz val="10"/>
        <color indexed="10"/>
        <rFont val="ＭＳ Ｐゴシック"/>
        <family val="3"/>
        <charset val="128"/>
      </rPr>
      <t>単位：千円</t>
    </r>
    <r>
      <rPr>
        <b/>
        <sz val="10"/>
        <rFont val="ＭＳ Ｐゴシック"/>
        <family val="3"/>
        <charset val="128"/>
      </rPr>
      <t>）</t>
    </r>
    <phoneticPr fontId="5"/>
  </si>
  <si>
    <t>）</t>
    <phoneticPr fontId="5"/>
  </si>
  <si>
    <t>（</t>
    <phoneticPr fontId="5"/>
  </si>
  <si>
    <t>【決　算　内　容】</t>
    <rPh sb="1" eb="2">
      <t>ケツ</t>
    </rPh>
    <rPh sb="3" eb="4">
      <t>サン</t>
    </rPh>
    <rPh sb="5" eb="6">
      <t>ウチ</t>
    </rPh>
    <rPh sb="7" eb="8">
      <t>カタチ</t>
    </rPh>
    <phoneticPr fontId="5"/>
  </si>
  <si>
    <t>%</t>
  </si>
  <si>
    <t>%</t>
    <phoneticPr fontId="5"/>
  </si>
  <si>
    <t>%</t>
    <phoneticPr fontId="5"/>
  </si>
  <si>
    <t>%</t>
    <phoneticPr fontId="5"/>
  </si>
  <si>
    <t>利率</t>
  </si>
  <si>
    <t>借入金残高</t>
  </si>
  <si>
    <t>借　入　先</t>
  </si>
  <si>
    <t>長　期　借　入　金</t>
  </si>
  <si>
    <t>短　期　借　入　金</t>
  </si>
  <si>
    <r>
      <t>（</t>
    </r>
    <r>
      <rPr>
        <b/>
        <sz val="10"/>
        <color indexed="10"/>
        <rFont val="ＭＳ Ｐゴシック"/>
        <family val="3"/>
        <charset val="128"/>
      </rPr>
      <t>単位：千円</t>
    </r>
    <r>
      <rPr>
        <b/>
        <sz val="10"/>
        <rFont val="ＭＳ Ｐゴシック"/>
        <family val="3"/>
        <charset val="128"/>
      </rPr>
      <t>）</t>
    </r>
    <phoneticPr fontId="5"/>
  </si>
  <si>
    <t>【今期の借入金状況】</t>
  </si>
  <si>
    <t>受取手形割引高</t>
    <rPh sb="0" eb="2">
      <t>ウケトリ</t>
    </rPh>
    <rPh sb="2" eb="4">
      <t>テガタ</t>
    </rPh>
    <rPh sb="4" eb="6">
      <t>ワリビキ</t>
    </rPh>
    <rPh sb="6" eb="7">
      <t>タカ</t>
    </rPh>
    <phoneticPr fontId="5"/>
  </si>
  <si>
    <t>合計</t>
    <rPh sb="0" eb="2">
      <t>ゴウケイ</t>
    </rPh>
    <phoneticPr fontId="5"/>
  </si>
  <si>
    <t>純資産合計</t>
    <rPh sb="0" eb="1">
      <t>ジュン</t>
    </rPh>
    <rPh sb="1" eb="3">
      <t>シサン</t>
    </rPh>
    <rPh sb="3" eb="5">
      <t>ゴウケイ</t>
    </rPh>
    <phoneticPr fontId="5"/>
  </si>
  <si>
    <t>繰延資産</t>
    <rPh sb="0" eb="2">
      <t>クリノベ</t>
    </rPh>
    <rPh sb="2" eb="4">
      <t>シサン</t>
    </rPh>
    <phoneticPr fontId="5"/>
  </si>
  <si>
    <t>非支配株主持分</t>
    <rPh sb="0" eb="1">
      <t>ヒ</t>
    </rPh>
    <rPh sb="1" eb="3">
      <t>シハイ</t>
    </rPh>
    <rPh sb="3" eb="5">
      <t>カブヌシ</t>
    </rPh>
    <rPh sb="5" eb="7">
      <t>モチブン</t>
    </rPh>
    <phoneticPr fontId="5"/>
  </si>
  <si>
    <t>固定資産合計</t>
    <rPh sb="0" eb="2">
      <t>コテイ</t>
    </rPh>
    <rPh sb="2" eb="4">
      <t>シサン</t>
    </rPh>
    <rPh sb="4" eb="6">
      <t>ゴウケイ</t>
    </rPh>
    <phoneticPr fontId="5"/>
  </si>
  <si>
    <t>新株予約権</t>
    <rPh sb="0" eb="2">
      <t>シンカブ</t>
    </rPh>
    <rPh sb="2" eb="4">
      <t>ヨヤク</t>
    </rPh>
    <rPh sb="4" eb="5">
      <t>ケン</t>
    </rPh>
    <phoneticPr fontId="5"/>
  </si>
  <si>
    <t>評価・換算差額等</t>
    <rPh sb="0" eb="2">
      <t>ヒョウカ</t>
    </rPh>
    <rPh sb="3" eb="5">
      <t>カンサン</t>
    </rPh>
    <rPh sb="5" eb="7">
      <t>サガク</t>
    </rPh>
    <rPh sb="7" eb="8">
      <t>ナド</t>
    </rPh>
    <phoneticPr fontId="5"/>
  </si>
  <si>
    <t>△貸倒引当金</t>
    <rPh sb="1" eb="2">
      <t>カシ</t>
    </rPh>
    <rPh sb="2" eb="3">
      <t>ダオシ</t>
    </rPh>
    <rPh sb="3" eb="5">
      <t>ヒキアテ</t>
    </rPh>
    <rPh sb="5" eb="6">
      <t>キン</t>
    </rPh>
    <phoneticPr fontId="5"/>
  </si>
  <si>
    <t>△自己株式</t>
    <rPh sb="1" eb="3">
      <t>ジコ</t>
    </rPh>
    <rPh sb="3" eb="5">
      <t>カブシキ</t>
    </rPh>
    <phoneticPr fontId="5"/>
  </si>
  <si>
    <t>利益剰余金</t>
    <rPh sb="0" eb="2">
      <t>リエキ</t>
    </rPh>
    <rPh sb="2" eb="5">
      <t>ジョウヨキン</t>
    </rPh>
    <phoneticPr fontId="5"/>
  </si>
  <si>
    <t>長期貸付金</t>
    <rPh sb="0" eb="2">
      <t>チョウキ</t>
    </rPh>
    <rPh sb="2" eb="4">
      <t>カシツケ</t>
    </rPh>
    <rPh sb="4" eb="5">
      <t>キン</t>
    </rPh>
    <phoneticPr fontId="5"/>
  </si>
  <si>
    <t>資本剰余金</t>
    <rPh sb="0" eb="2">
      <t>シホン</t>
    </rPh>
    <rPh sb="2" eb="5">
      <t>ジョウヨキン</t>
    </rPh>
    <phoneticPr fontId="5"/>
  </si>
  <si>
    <t>出資金</t>
    <rPh sb="0" eb="3">
      <t>シュッシキン</t>
    </rPh>
    <phoneticPr fontId="5"/>
  </si>
  <si>
    <t>資本金</t>
    <rPh sb="0" eb="2">
      <t>シホン</t>
    </rPh>
    <rPh sb="2" eb="3">
      <t>キン</t>
    </rPh>
    <phoneticPr fontId="5"/>
  </si>
  <si>
    <t>投資有価証券</t>
    <rPh sb="0" eb="2">
      <t>トウシ</t>
    </rPh>
    <rPh sb="2" eb="4">
      <t>ユウカ</t>
    </rPh>
    <rPh sb="4" eb="6">
      <t>ショウケン</t>
    </rPh>
    <phoneticPr fontId="5"/>
  </si>
  <si>
    <t>投資等資産</t>
    <rPh sb="0" eb="2">
      <t>トウシ</t>
    </rPh>
    <rPh sb="2" eb="3">
      <t>トウ</t>
    </rPh>
    <rPh sb="3" eb="5">
      <t>シサン</t>
    </rPh>
    <phoneticPr fontId="5"/>
  </si>
  <si>
    <t>株主資本</t>
    <rPh sb="0" eb="2">
      <t>カブヌシ</t>
    </rPh>
    <rPh sb="2" eb="4">
      <t>シホン</t>
    </rPh>
    <phoneticPr fontId="5"/>
  </si>
  <si>
    <t>純　資　産</t>
    <rPh sb="0" eb="1">
      <t>ジュン</t>
    </rPh>
    <rPh sb="2" eb="3">
      <t>シ</t>
    </rPh>
    <rPh sb="4" eb="5">
      <t>サン</t>
    </rPh>
    <phoneticPr fontId="5"/>
  </si>
  <si>
    <t>無形固定資産</t>
    <phoneticPr fontId="5"/>
  </si>
  <si>
    <t>固定負債合計</t>
    <rPh sb="0" eb="2">
      <t>コテイ</t>
    </rPh>
    <rPh sb="2" eb="4">
      <t>フサイ</t>
    </rPh>
    <rPh sb="4" eb="6">
      <t>ゴウケイ</t>
    </rPh>
    <phoneticPr fontId="5"/>
  </si>
  <si>
    <t>その他固定負債</t>
    <rPh sb="2" eb="3">
      <t>タ</t>
    </rPh>
    <rPh sb="3" eb="5">
      <t>コテイ</t>
    </rPh>
    <rPh sb="5" eb="7">
      <t>フサイ</t>
    </rPh>
    <phoneticPr fontId="5"/>
  </si>
  <si>
    <t>退職給与引当金</t>
    <rPh sb="0" eb="2">
      <t>タイショク</t>
    </rPh>
    <rPh sb="2" eb="4">
      <t>キュウヨ</t>
    </rPh>
    <rPh sb="4" eb="6">
      <t>ヒキアテ</t>
    </rPh>
    <rPh sb="6" eb="7">
      <t>キン</t>
    </rPh>
    <phoneticPr fontId="5"/>
  </si>
  <si>
    <t>建設仮勘定</t>
    <rPh sb="0" eb="2">
      <t>ケンセツ</t>
    </rPh>
    <rPh sb="2" eb="5">
      <t>カリカンジョウ</t>
    </rPh>
    <phoneticPr fontId="5"/>
  </si>
  <si>
    <t>長期リース債務</t>
    <rPh sb="0" eb="2">
      <t>チョウキ</t>
    </rPh>
    <rPh sb="5" eb="7">
      <t>サイム</t>
    </rPh>
    <phoneticPr fontId="5"/>
  </si>
  <si>
    <t>リース資産</t>
    <rPh sb="3" eb="5">
      <t>シサン</t>
    </rPh>
    <phoneticPr fontId="5"/>
  </si>
  <si>
    <t>社債</t>
    <rPh sb="0" eb="2">
      <t>シャサイ</t>
    </rPh>
    <phoneticPr fontId="5"/>
  </si>
  <si>
    <t>土地</t>
    <rPh sb="0" eb="2">
      <t>トチ</t>
    </rPh>
    <phoneticPr fontId="5"/>
  </si>
  <si>
    <t>長期借入金</t>
    <rPh sb="0" eb="2">
      <t>チョウキ</t>
    </rPh>
    <rPh sb="2" eb="4">
      <t>カリイレ</t>
    </rPh>
    <rPh sb="4" eb="5">
      <t>キン</t>
    </rPh>
    <phoneticPr fontId="5"/>
  </si>
  <si>
    <t>固　定　負　債</t>
    <rPh sb="0" eb="1">
      <t>モトヨリ</t>
    </rPh>
    <rPh sb="2" eb="3">
      <t>サダム</t>
    </rPh>
    <rPh sb="4" eb="5">
      <t>フ</t>
    </rPh>
    <rPh sb="6" eb="7">
      <t>サイ</t>
    </rPh>
    <phoneticPr fontId="5"/>
  </si>
  <si>
    <t>工具器具備品</t>
    <rPh sb="0" eb="2">
      <t>コウグ</t>
    </rPh>
    <rPh sb="2" eb="4">
      <t>キグ</t>
    </rPh>
    <rPh sb="4" eb="6">
      <t>ビヒン</t>
    </rPh>
    <phoneticPr fontId="5"/>
  </si>
  <si>
    <t>流動負債合計</t>
    <rPh sb="0" eb="2">
      <t>リュウドウ</t>
    </rPh>
    <rPh sb="2" eb="4">
      <t>フサイ</t>
    </rPh>
    <rPh sb="4" eb="6">
      <t>ゴウケイ</t>
    </rPh>
    <phoneticPr fontId="5"/>
  </si>
  <si>
    <t>車両運搬具</t>
    <rPh sb="0" eb="2">
      <t>シャリョウ</t>
    </rPh>
    <rPh sb="2" eb="4">
      <t>ウンパン</t>
    </rPh>
    <rPh sb="4" eb="5">
      <t>グ</t>
    </rPh>
    <phoneticPr fontId="5"/>
  </si>
  <si>
    <t>その他流動負債</t>
    <rPh sb="2" eb="3">
      <t>タ</t>
    </rPh>
    <rPh sb="3" eb="5">
      <t>リュウドウ</t>
    </rPh>
    <rPh sb="5" eb="7">
      <t>フサイ</t>
    </rPh>
    <phoneticPr fontId="5"/>
  </si>
  <si>
    <t>機械・装置</t>
    <rPh sb="0" eb="2">
      <t>キカイ</t>
    </rPh>
    <rPh sb="3" eb="5">
      <t>ソウチ</t>
    </rPh>
    <phoneticPr fontId="5"/>
  </si>
  <si>
    <t>未払費用</t>
    <rPh sb="0" eb="1">
      <t>ミ</t>
    </rPh>
    <rPh sb="1" eb="2">
      <t>バラ</t>
    </rPh>
    <rPh sb="2" eb="4">
      <t>ヒヨウ</t>
    </rPh>
    <phoneticPr fontId="5"/>
  </si>
  <si>
    <t>建物・構築物</t>
    <rPh sb="0" eb="2">
      <t>タテモノ</t>
    </rPh>
    <rPh sb="3" eb="5">
      <t>コウチク</t>
    </rPh>
    <rPh sb="5" eb="6">
      <t>ブツ</t>
    </rPh>
    <phoneticPr fontId="5"/>
  </si>
  <si>
    <t>有形固定資産</t>
    <rPh sb="0" eb="2">
      <t>ユウケイ</t>
    </rPh>
    <rPh sb="2" eb="4">
      <t>コテイ</t>
    </rPh>
    <rPh sb="4" eb="6">
      <t>シサン</t>
    </rPh>
    <phoneticPr fontId="5"/>
  </si>
  <si>
    <t>固　定　資　産</t>
    <rPh sb="0" eb="1">
      <t>ガタマリ</t>
    </rPh>
    <rPh sb="2" eb="3">
      <t>サダム</t>
    </rPh>
    <rPh sb="4" eb="5">
      <t>シ</t>
    </rPh>
    <rPh sb="6" eb="7">
      <t>サン</t>
    </rPh>
    <phoneticPr fontId="5"/>
  </si>
  <si>
    <t>未払税金</t>
    <rPh sb="0" eb="2">
      <t>ミバラ</t>
    </rPh>
    <rPh sb="2" eb="4">
      <t>ゼイキン</t>
    </rPh>
    <phoneticPr fontId="5"/>
  </si>
  <si>
    <t>流動資産合計</t>
    <rPh sb="0" eb="2">
      <t>リュウドウ</t>
    </rPh>
    <rPh sb="2" eb="4">
      <t>シサン</t>
    </rPh>
    <rPh sb="4" eb="6">
      <t>ゴウケイ</t>
    </rPh>
    <phoneticPr fontId="5"/>
  </si>
  <si>
    <t>未払金</t>
    <rPh sb="0" eb="1">
      <t>ミ</t>
    </rPh>
    <rPh sb="1" eb="2">
      <t>バラ</t>
    </rPh>
    <rPh sb="2" eb="3">
      <t>キン</t>
    </rPh>
    <phoneticPr fontId="5"/>
  </si>
  <si>
    <t>短期リース債務</t>
    <rPh sb="0" eb="2">
      <t>タンキ</t>
    </rPh>
    <rPh sb="5" eb="7">
      <t>サイム</t>
    </rPh>
    <phoneticPr fontId="5"/>
  </si>
  <si>
    <t>その他流動資産</t>
    <rPh sb="2" eb="3">
      <t>タ</t>
    </rPh>
    <rPh sb="3" eb="5">
      <t>リュウドウ</t>
    </rPh>
    <rPh sb="5" eb="7">
      <t>シサン</t>
    </rPh>
    <phoneticPr fontId="5"/>
  </si>
  <si>
    <t>1年以内返済の長期借入金</t>
    <rPh sb="1" eb="2">
      <t>ネン</t>
    </rPh>
    <rPh sb="2" eb="4">
      <t>イナイ</t>
    </rPh>
    <rPh sb="4" eb="6">
      <t>ヘンサイ</t>
    </rPh>
    <rPh sb="7" eb="9">
      <t>チョウキ</t>
    </rPh>
    <rPh sb="9" eb="11">
      <t>カリイレ</t>
    </rPh>
    <rPh sb="11" eb="12">
      <t>キン</t>
    </rPh>
    <phoneticPr fontId="5"/>
  </si>
  <si>
    <t>棚卸資産</t>
    <rPh sb="0" eb="2">
      <t>タナオロシ</t>
    </rPh>
    <rPh sb="2" eb="4">
      <t>シサン</t>
    </rPh>
    <phoneticPr fontId="5"/>
  </si>
  <si>
    <t>短期借入金</t>
    <rPh sb="0" eb="2">
      <t>タンキ</t>
    </rPh>
    <rPh sb="2" eb="4">
      <t>カリイレ</t>
    </rPh>
    <rPh sb="4" eb="5">
      <t>キン</t>
    </rPh>
    <phoneticPr fontId="5"/>
  </si>
  <si>
    <t>売掛金</t>
    <rPh sb="0" eb="2">
      <t>ウリカケ</t>
    </rPh>
    <rPh sb="2" eb="3">
      <t>キン</t>
    </rPh>
    <phoneticPr fontId="5"/>
  </si>
  <si>
    <t>買掛金</t>
    <rPh sb="0" eb="3">
      <t>カイカケキン</t>
    </rPh>
    <phoneticPr fontId="5"/>
  </si>
  <si>
    <t>受取手形</t>
    <rPh sb="0" eb="2">
      <t>ウケトリ</t>
    </rPh>
    <rPh sb="2" eb="4">
      <t>テガタ</t>
    </rPh>
    <phoneticPr fontId="5"/>
  </si>
  <si>
    <t>支払手形</t>
    <rPh sb="0" eb="2">
      <t>シハライ</t>
    </rPh>
    <rPh sb="2" eb="4">
      <t>テガタ</t>
    </rPh>
    <phoneticPr fontId="5"/>
  </si>
  <si>
    <t>流　動　負　債</t>
    <rPh sb="0" eb="1">
      <t>リュウ</t>
    </rPh>
    <rPh sb="2" eb="3">
      <t>ドウ</t>
    </rPh>
    <rPh sb="4" eb="5">
      <t>フ</t>
    </rPh>
    <rPh sb="6" eb="7">
      <t>サイ</t>
    </rPh>
    <phoneticPr fontId="5"/>
  </si>
  <si>
    <t>現金・預金</t>
    <rPh sb="0" eb="2">
      <t>ゲンキン</t>
    </rPh>
    <rPh sb="3" eb="5">
      <t>ヨキン</t>
    </rPh>
    <phoneticPr fontId="5"/>
  </si>
  <si>
    <t>流　動　資　産</t>
    <rPh sb="0" eb="1">
      <t>リュウ</t>
    </rPh>
    <rPh sb="2" eb="3">
      <t>ドウ</t>
    </rPh>
    <rPh sb="4" eb="5">
      <t>シ</t>
    </rPh>
    <rPh sb="6" eb="7">
      <t>サン</t>
    </rPh>
    <phoneticPr fontId="5"/>
  </si>
  <si>
    <t>科　　目</t>
    <rPh sb="0" eb="1">
      <t>カ</t>
    </rPh>
    <rPh sb="3" eb="4">
      <t>メ</t>
    </rPh>
    <phoneticPr fontId="5"/>
  </si>
  <si>
    <t>負　債　及　び　純　資　産　の　部</t>
    <rPh sb="0" eb="1">
      <t>フ</t>
    </rPh>
    <rPh sb="2" eb="3">
      <t>サイ</t>
    </rPh>
    <rPh sb="4" eb="5">
      <t>オヨ</t>
    </rPh>
    <rPh sb="8" eb="9">
      <t>ジュン</t>
    </rPh>
    <rPh sb="10" eb="11">
      <t>シ</t>
    </rPh>
    <rPh sb="12" eb="13">
      <t>サン</t>
    </rPh>
    <rPh sb="16" eb="17">
      <t>ブ</t>
    </rPh>
    <phoneticPr fontId="5"/>
  </si>
  <si>
    <t>資　産　の　部</t>
    <rPh sb="0" eb="1">
      <t>シ</t>
    </rPh>
    <rPh sb="2" eb="3">
      <t>サン</t>
    </rPh>
    <rPh sb="6" eb="7">
      <t>ブ</t>
    </rPh>
    <phoneticPr fontId="5"/>
  </si>
  <si>
    <r>
      <t>　　　　　　　　　　　　　　　　　　　　　　　　　　　　　　　</t>
    </r>
    <r>
      <rPr>
        <sz val="11"/>
        <rFont val="ＭＳ Ｐゴシック"/>
        <family val="3"/>
        <charset val="128"/>
      </rPr>
      <t>貸　借　対　照　表</t>
    </r>
    <r>
      <rPr>
        <sz val="10"/>
        <rFont val="ＭＳ Ｐゴシック"/>
        <family val="3"/>
        <charset val="128"/>
      </rPr>
      <t>　　　　　　　　　　　　　　　　　　　　　</t>
    </r>
    <r>
      <rPr>
        <b/>
        <sz val="10"/>
        <rFont val="ＭＳ Ｐゴシック"/>
        <family val="3"/>
        <charset val="128"/>
      </rPr>
      <t>（</t>
    </r>
    <r>
      <rPr>
        <b/>
        <sz val="10"/>
        <color indexed="10"/>
        <rFont val="ＭＳ Ｐゴシック"/>
        <family val="3"/>
        <charset val="128"/>
      </rPr>
      <t>単位：千円</t>
    </r>
    <r>
      <rPr>
        <b/>
        <sz val="10"/>
        <rFont val="ＭＳ Ｐゴシック"/>
        <family val="3"/>
        <charset val="128"/>
      </rPr>
      <t>）</t>
    </r>
    <rPh sb="31" eb="32">
      <t>カシ</t>
    </rPh>
    <rPh sb="33" eb="34">
      <t>シャク</t>
    </rPh>
    <rPh sb="35" eb="36">
      <t>タイ</t>
    </rPh>
    <rPh sb="37" eb="38">
      <t>アキラ</t>
    </rPh>
    <rPh sb="39" eb="40">
      <t>ヒョウ</t>
    </rPh>
    <rPh sb="62" eb="64">
      <t>タンイ</t>
    </rPh>
    <rPh sb="65" eb="67">
      <t>センエン</t>
    </rPh>
    <phoneticPr fontId="5"/>
  </si>
  <si>
    <t>（</t>
    <phoneticPr fontId="5"/>
  </si>
  <si>
    <t>×</t>
    <phoneticPr fontId="5"/>
  </si>
  <si>
    <t>○</t>
    <phoneticPr fontId="5"/>
  </si>
  <si>
    <t>重要</t>
    <rPh sb="0" eb="2">
      <t>ジュウヨウ</t>
    </rPh>
    <phoneticPr fontId="5"/>
  </si>
  <si>
    <t>保安</t>
    <rPh sb="0" eb="2">
      <t>ホアン</t>
    </rPh>
    <phoneticPr fontId="5"/>
  </si>
  <si>
    <t>品番点数</t>
    <rPh sb="0" eb="2">
      <t>ヒンバン</t>
    </rPh>
    <rPh sb="2" eb="4">
      <t>テンスウ</t>
    </rPh>
    <phoneticPr fontId="5"/>
  </si>
  <si>
    <t>製品・部品名</t>
    <rPh sb="0" eb="2">
      <t>セイヒン</t>
    </rPh>
    <rPh sb="3" eb="5">
      <t>ブヒン</t>
    </rPh>
    <rPh sb="5" eb="6">
      <t>ナ</t>
    </rPh>
    <phoneticPr fontId="5"/>
  </si>
  <si>
    <t>ライン名または工程名</t>
    <rPh sb="3" eb="4">
      <t>ナ</t>
    </rPh>
    <rPh sb="7" eb="9">
      <t>コウテイ</t>
    </rPh>
    <rPh sb="9" eb="10">
      <t>ナ</t>
    </rPh>
    <phoneticPr fontId="5"/>
  </si>
  <si>
    <t>工場名</t>
    <rPh sb="0" eb="2">
      <t>コウジョウ</t>
    </rPh>
    <rPh sb="2" eb="3">
      <t>メイ</t>
    </rPh>
    <phoneticPr fontId="5"/>
  </si>
  <si>
    <t>＊製品・部品の場合</t>
    <phoneticPr fontId="5"/>
  </si>
  <si>
    <t>）</t>
    <phoneticPr fontId="5"/>
  </si>
  <si>
    <t>（</t>
    <phoneticPr fontId="5"/>
  </si>
  <si>
    <t>【保安／重要工程保有状況】</t>
    <rPh sb="1" eb="3">
      <t>ホアン</t>
    </rPh>
    <rPh sb="4" eb="6">
      <t>ジュウヨウ</t>
    </rPh>
    <rPh sb="6" eb="8">
      <t>コウテイ</t>
    </rPh>
    <phoneticPr fontId="5"/>
  </si>
  <si>
    <t>月</t>
    <rPh sb="0" eb="1">
      <t>ツキ</t>
    </rPh>
    <phoneticPr fontId="5"/>
  </si>
  <si>
    <t>代表品番</t>
    <rPh sb="0" eb="2">
      <t>ダイヒョウ</t>
    </rPh>
    <rPh sb="2" eb="4">
      <t>ヒンバン</t>
    </rPh>
    <phoneticPr fontId="5"/>
  </si>
  <si>
    <t>品名</t>
    <rPh sb="0" eb="2">
      <t>ヒンメイ</t>
    </rPh>
    <phoneticPr fontId="5"/>
  </si>
  <si>
    <t>来期更新予定</t>
    <rPh sb="0" eb="2">
      <t>ライキ</t>
    </rPh>
    <rPh sb="2" eb="4">
      <t>コウシン</t>
    </rPh>
    <rPh sb="4" eb="6">
      <t>ヨテイ</t>
    </rPh>
    <phoneticPr fontId="5"/>
  </si>
  <si>
    <t>稼働時間
（能力）</t>
    <rPh sb="0" eb="2">
      <t>カドウ</t>
    </rPh>
    <rPh sb="2" eb="4">
      <t>ジカン</t>
    </rPh>
    <rPh sb="6" eb="8">
      <t>ノウリョク</t>
    </rPh>
    <phoneticPr fontId="5"/>
  </si>
  <si>
    <t>取　得　年　月</t>
    <rPh sb="0" eb="1">
      <t>トリ</t>
    </rPh>
    <rPh sb="2" eb="3">
      <t>トク</t>
    </rPh>
    <rPh sb="4" eb="5">
      <t>トシ</t>
    </rPh>
    <rPh sb="6" eb="7">
      <t>ツキ</t>
    </rPh>
    <phoneticPr fontId="5"/>
  </si>
  <si>
    <t>設備能力</t>
    <rPh sb="0" eb="2">
      <t>セツビ</t>
    </rPh>
    <rPh sb="2" eb="4">
      <t>ノウリョク</t>
    </rPh>
    <phoneticPr fontId="5"/>
  </si>
  <si>
    <t>設備名</t>
    <rPh sb="0" eb="2">
      <t>セツビ</t>
    </rPh>
    <rPh sb="2" eb="3">
      <t>メイ</t>
    </rPh>
    <phoneticPr fontId="5"/>
  </si>
  <si>
    <t>）</t>
    <phoneticPr fontId="5"/>
  </si>
  <si>
    <t>（</t>
    <phoneticPr fontId="5"/>
  </si>
  <si>
    <t>【設 備 機 保 有 状 況】</t>
    <rPh sb="1" eb="2">
      <t>セツ</t>
    </rPh>
    <rPh sb="3" eb="4">
      <t>ソナエ</t>
    </rPh>
    <phoneticPr fontId="5"/>
  </si>
  <si>
    <t>副</t>
    <rPh sb="0" eb="1">
      <t>フク</t>
    </rPh>
    <phoneticPr fontId="5"/>
  </si>
  <si>
    <t>正</t>
  </si>
  <si>
    <t>携帯番号</t>
    <rPh sb="2" eb="4">
      <t>バンゴウ</t>
    </rPh>
    <phoneticPr fontId="5"/>
  </si>
  <si>
    <t>携帯Eメールアドレス</t>
    <rPh sb="0" eb="2">
      <t>ケイタイ</t>
    </rPh>
    <phoneticPr fontId="5"/>
  </si>
  <si>
    <t>会社TEL</t>
  </si>
  <si>
    <t>氏　　名</t>
  </si>
  <si>
    <t>役 職・部 署 名</t>
  </si>
  <si>
    <t>【災害発生時の緊急連絡先】</t>
    <rPh sb="1" eb="3">
      <t>サイガイ</t>
    </rPh>
    <rPh sb="3" eb="5">
      <t>ハッセイ</t>
    </rPh>
    <rPh sb="5" eb="6">
      <t>ジ</t>
    </rPh>
    <phoneticPr fontId="5"/>
  </si>
  <si>
    <t>※変更があった場合は、「品質保証責任者届出書」を提出願います。</t>
    <rPh sb="1" eb="3">
      <t>ヘンコウ</t>
    </rPh>
    <rPh sb="7" eb="9">
      <t>バアイ</t>
    </rPh>
    <rPh sb="12" eb="14">
      <t>ヒンシツ</t>
    </rPh>
    <rPh sb="14" eb="16">
      <t>ホショウ</t>
    </rPh>
    <rPh sb="16" eb="19">
      <t>セキニンシャ</t>
    </rPh>
    <rPh sb="19" eb="21">
      <t>トドケデ</t>
    </rPh>
    <rPh sb="21" eb="22">
      <t>ショ</t>
    </rPh>
    <rPh sb="24" eb="26">
      <t>テイシュツ</t>
    </rPh>
    <rPh sb="26" eb="27">
      <t>ネガ</t>
    </rPh>
    <phoneticPr fontId="5"/>
  </si>
  <si>
    <t>会社Eメールアドレス</t>
    <phoneticPr fontId="5"/>
  </si>
  <si>
    <t>会社TEL</t>
    <rPh sb="0" eb="2">
      <t>カイシャ</t>
    </rPh>
    <phoneticPr fontId="5"/>
  </si>
  <si>
    <t>氏　　名</t>
    <rPh sb="0" eb="1">
      <t>シ</t>
    </rPh>
    <rPh sb="3" eb="4">
      <t>メイ</t>
    </rPh>
    <phoneticPr fontId="5"/>
  </si>
  <si>
    <t>役 　　職</t>
  </si>
  <si>
    <t>&lt;品質窓口責任者（部長、室長クラス）&gt;</t>
    <rPh sb="1" eb="3">
      <t>ヒンシツ</t>
    </rPh>
    <rPh sb="3" eb="5">
      <t>マドグチ</t>
    </rPh>
    <rPh sb="5" eb="8">
      <t>セキニンシャ</t>
    </rPh>
    <rPh sb="9" eb="11">
      <t>ブチョウ</t>
    </rPh>
    <rPh sb="12" eb="14">
      <t>シツチョウ</t>
    </rPh>
    <phoneticPr fontId="5"/>
  </si>
  <si>
    <t>&lt;品質保証責任者（品質担当役員）&gt;</t>
    <rPh sb="1" eb="3">
      <t>ヒンシツ</t>
    </rPh>
    <rPh sb="3" eb="5">
      <t>ホショウ</t>
    </rPh>
    <rPh sb="5" eb="7">
      <t>セキニン</t>
    </rPh>
    <rPh sb="7" eb="8">
      <t>シャ</t>
    </rPh>
    <rPh sb="9" eb="11">
      <t>ヒンシツ</t>
    </rPh>
    <rPh sb="11" eb="13">
      <t>タントウ</t>
    </rPh>
    <rPh sb="13" eb="15">
      <t>ヤクイン</t>
    </rPh>
    <phoneticPr fontId="5"/>
  </si>
  <si>
    <t>【品質保証窓口】</t>
    <rPh sb="1" eb="3">
      <t>ヒンシツ</t>
    </rPh>
    <rPh sb="3" eb="5">
      <t>ホショウ</t>
    </rPh>
    <phoneticPr fontId="5"/>
  </si>
  <si>
    <t>携帯TEL</t>
  </si>
  <si>
    <t>会社Eメールアドレス</t>
    <phoneticPr fontId="5"/>
  </si>
  <si>
    <t>氏　　名</t>
    <phoneticPr fontId="5"/>
  </si>
  <si>
    <t>【 T G 営 業 窓 口】</t>
    <rPh sb="6" eb="7">
      <t>エイ</t>
    </rPh>
    <rPh sb="8" eb="9">
      <t>ギョウ</t>
    </rPh>
    <rPh sb="10" eb="11">
      <t>マド</t>
    </rPh>
    <phoneticPr fontId="5"/>
  </si>
  <si>
    <t>*1　　対象：　正社員のみ</t>
    <rPh sb="4" eb="6">
      <t>タイショウ</t>
    </rPh>
    <rPh sb="8" eb="9">
      <t>セイ</t>
    </rPh>
    <rPh sb="9" eb="11">
      <t>シャイン</t>
    </rPh>
    <phoneticPr fontId="5"/>
  </si>
  <si>
    <t>名</t>
  </si>
  <si>
    <t>組合員数</t>
  </si>
  <si>
    <t>上部加入団体名</t>
  </si>
  <si>
    <t>組合の有無</t>
  </si>
  <si>
    <t>ヵ月）</t>
  </si>
  <si>
    <t>（</t>
  </si>
  <si>
    <t>円</t>
  </si>
  <si>
    <t>年冬　：平均</t>
  </si>
  <si>
    <t>千円</t>
    <rPh sb="0" eb="1">
      <t>セン</t>
    </rPh>
    <phoneticPr fontId="5"/>
  </si>
  <si>
    <t>年夏　：平均</t>
  </si>
  <si>
    <t>賞与</t>
  </si>
  <si>
    <t>平均</t>
  </si>
  <si>
    <t>月の昇給実績</t>
  </si>
  <si>
    <t>月)</t>
  </si>
  <si>
    <t>月・</t>
    <phoneticPr fontId="5"/>
  </si>
  <si>
    <t>回/年（</t>
    <phoneticPr fontId="5"/>
  </si>
  <si>
    <t>昇給時期</t>
  </si>
  <si>
    <t>千円/月</t>
    <rPh sb="0" eb="1">
      <t>セン</t>
    </rPh>
    <phoneticPr fontId="5"/>
  </si>
  <si>
    <t>平均賃金*1</t>
    <phoneticPr fontId="5"/>
  </si>
  <si>
    <t>～</t>
    <phoneticPr fontId="5"/>
  </si>
  <si>
    <t>(3)</t>
    <phoneticPr fontId="5"/>
  </si>
  <si>
    <t>(2)</t>
    <phoneticPr fontId="5"/>
  </si>
  <si>
    <t>(1)</t>
    <phoneticPr fontId="5"/>
  </si>
  <si>
    <t>所定就業時間</t>
  </si>
  <si>
    <t>部制</t>
  </si>
  <si>
    <t>勤務体制</t>
  </si>
  <si>
    <t>歳</t>
  </si>
  <si>
    <t>平均年齢*1</t>
    <phoneticPr fontId="5"/>
  </si>
  <si>
    <t>経営方針</t>
  </si>
  <si>
    <t>）</t>
    <phoneticPr fontId="5"/>
  </si>
  <si>
    <t>【労　務　状　況】</t>
  </si>
  <si>
    <t>保有率</t>
    <rPh sb="0" eb="3">
      <t>ホユウリツ</t>
    </rPh>
    <phoneticPr fontId="5"/>
  </si>
  <si>
    <t>主要株主名</t>
    <rPh sb="0" eb="2">
      <t>シュヨウ</t>
    </rPh>
    <rPh sb="2" eb="4">
      <t>カブヌシ</t>
    </rPh>
    <rPh sb="4" eb="5">
      <t>メイ</t>
    </rPh>
    <phoneticPr fontId="5"/>
  </si>
  <si>
    <t>社名</t>
    <rPh sb="0" eb="2">
      <t>シャメイ</t>
    </rPh>
    <phoneticPr fontId="5"/>
  </si>
  <si>
    <t>子会社</t>
    <rPh sb="0" eb="3">
      <t>コガイシャ</t>
    </rPh>
    <phoneticPr fontId="5"/>
  </si>
  <si>
    <t>グループ
会社情報</t>
    <rPh sb="5" eb="7">
      <t>カイシャ</t>
    </rPh>
    <rPh sb="7" eb="9">
      <t>ジョウホウ</t>
    </rPh>
    <phoneticPr fontId="5"/>
  </si>
  <si>
    <t>株</t>
  </si>
  <si>
    <t>　総発行株数</t>
    <rPh sb="1" eb="2">
      <t>ソウ</t>
    </rPh>
    <rPh sb="2" eb="4">
      <t>ハッコウ</t>
    </rPh>
    <rPh sb="4" eb="6">
      <t>カブスウ</t>
    </rPh>
    <phoneticPr fontId="5"/>
  </si>
  <si>
    <t>保有比率</t>
  </si>
  <si>
    <t>株数</t>
  </si>
  <si>
    <t>株主名</t>
  </si>
  <si>
    <t>株主構成</t>
    <phoneticPr fontId="5"/>
  </si>
  <si>
    <t>経　　　歴</t>
  </si>
  <si>
    <t>生 年 月 日</t>
  </si>
  <si>
    <t>役　　職</t>
  </si>
  <si>
    <t>役　　員</t>
  </si>
  <si>
    <t>会社沿革</t>
  </si>
  <si>
    <t>日】</t>
    <rPh sb="0" eb="1">
      <t>ニチ</t>
    </rPh>
    <phoneticPr fontId="5"/>
  </si>
  <si>
    <t>【有効期限</t>
    <rPh sb="1" eb="3">
      <t>ユウコウ</t>
    </rPh>
    <rPh sb="3" eb="5">
      <t>キゲン</t>
    </rPh>
    <phoneticPr fontId="5"/>
  </si>
  <si>
    <t>【取得年月</t>
  </si>
  <si>
    <t>ISO14001</t>
  </si>
  <si>
    <t>ISO9001</t>
  </si>
  <si>
    <t>ISO/TSI16949</t>
  </si>
  <si>
    <t>外部機関認証
（品質・環境）</t>
    <rPh sb="0" eb="2">
      <t>ガイブ</t>
    </rPh>
    <rPh sb="2" eb="4">
      <t>キカン</t>
    </rPh>
    <rPh sb="4" eb="6">
      <t>ニンショウ</t>
    </rPh>
    <rPh sb="8" eb="10">
      <t>ヒンシツ</t>
    </rPh>
    <rPh sb="11" eb="13">
      <t>カンキョウ</t>
    </rPh>
    <phoneticPr fontId="5"/>
  </si>
  <si>
    <t>事業承継（直近5年）</t>
    <rPh sb="0" eb="2">
      <t>ジギョウ</t>
    </rPh>
    <rPh sb="2" eb="4">
      <t>ショウケイ</t>
    </rPh>
    <rPh sb="5" eb="7">
      <t>チョッキン</t>
    </rPh>
    <rPh sb="8" eb="9">
      <t>ネン</t>
    </rPh>
    <phoneticPr fontId="5"/>
  </si>
  <si>
    <t>）</t>
  </si>
  <si>
    <t>、</t>
  </si>
  <si>
    <t>回</t>
  </si>
  <si>
    <t>決算期</t>
  </si>
  <si>
    <t>会社HP　ＵＲＬ</t>
    <rPh sb="0" eb="2">
      <t>カイシャ</t>
    </rPh>
    <phoneticPr fontId="5"/>
  </si>
  <si>
    <t>有無</t>
    <rPh sb="0" eb="2">
      <t>ウム</t>
    </rPh>
    <phoneticPr fontId="5"/>
  </si>
  <si>
    <t>会社ＨＰ</t>
    <rPh sb="0" eb="2">
      <t>カイシャ</t>
    </rPh>
    <phoneticPr fontId="5"/>
  </si>
  <si>
    <t>名</t>
    <rPh sb="0" eb="1">
      <t>メイ</t>
    </rPh>
    <phoneticPr fontId="5"/>
  </si>
  <si>
    <t>国籍</t>
    <rPh sb="0" eb="2">
      <t>コクセキ</t>
    </rPh>
    <phoneticPr fontId="5"/>
  </si>
  <si>
    <t>実習生内訳：</t>
    <rPh sb="0" eb="3">
      <t>ジッシュウセイ</t>
    </rPh>
    <rPh sb="3" eb="5">
      <t>ウチワケ</t>
    </rPh>
    <phoneticPr fontId="5"/>
  </si>
  <si>
    <t>実習生：</t>
    <rPh sb="0" eb="2">
      <t>ジッシュウ</t>
    </rPh>
    <rPh sb="2" eb="3">
      <t>セイ</t>
    </rPh>
    <phoneticPr fontId="5"/>
  </si>
  <si>
    <t>派遣社員：</t>
  </si>
  <si>
    <t>パート：</t>
  </si>
  <si>
    <t>正社員：</t>
  </si>
  <si>
    <t>従業員内訳</t>
  </si>
  <si>
    <t>㎡</t>
  </si>
  <si>
    <t>合　　計</t>
  </si>
  <si>
    <t>FAX.</t>
  </si>
  <si>
    <t>市区町村</t>
    <rPh sb="0" eb="2">
      <t>シク</t>
    </rPh>
    <rPh sb="2" eb="4">
      <t>チョウソン</t>
    </rPh>
    <phoneticPr fontId="5"/>
  </si>
  <si>
    <t>都道府県</t>
    <rPh sb="0" eb="4">
      <t>トドウフケン</t>
    </rPh>
    <phoneticPr fontId="5"/>
  </si>
  <si>
    <t>TEL.</t>
  </si>
  <si>
    <t>〒</t>
  </si>
  <si>
    <t>㎡</t>
    <phoneticPr fontId="5"/>
  </si>
  <si>
    <t>本社</t>
    <rPh sb="0" eb="2">
      <t>ホンシャ</t>
    </rPh>
    <phoneticPr fontId="5"/>
  </si>
  <si>
    <t>無</t>
    <rPh sb="0" eb="1">
      <t>ナ</t>
    </rPh>
    <phoneticPr fontId="5"/>
  </si>
  <si>
    <t>数</t>
  </si>
  <si>
    <t>延面積</t>
  </si>
  <si>
    <t>下段：住所（都道府県・市区町村・その他住所）</t>
    <rPh sb="0" eb="2">
      <t>ゲダン</t>
    </rPh>
    <rPh sb="3" eb="5">
      <t>ジュウショ</t>
    </rPh>
    <rPh sb="13" eb="14">
      <t>マチ</t>
    </rPh>
    <rPh sb="14" eb="15">
      <t>ムラ</t>
    </rPh>
    <rPh sb="18" eb="19">
      <t>タ</t>
    </rPh>
    <phoneticPr fontId="5"/>
  </si>
  <si>
    <t>(工場・支店・支社)</t>
  </si>
  <si>
    <t>有</t>
    <rPh sb="0" eb="1">
      <t>ア</t>
    </rPh>
    <phoneticPr fontId="5"/>
  </si>
  <si>
    <t>フリガナ</t>
    <phoneticPr fontId="5"/>
  </si>
  <si>
    <t>上段：郵便番号</t>
    <rPh sb="0" eb="2">
      <t>ジョウダン</t>
    </rPh>
    <phoneticPr fontId="5"/>
  </si>
  <si>
    <t>名称</t>
  </si>
  <si>
    <t>従業員</t>
  </si>
  <si>
    <t>建屋</t>
  </si>
  <si>
    <t>敷地
面積</t>
  </si>
  <si>
    <t>ＴＥＬ
ＦＡＸ</t>
    <phoneticPr fontId="5"/>
  </si>
  <si>
    <t>TG品
生産</t>
    <rPh sb="2" eb="3">
      <t>ヒン</t>
    </rPh>
    <rPh sb="4" eb="6">
      <t>セイサン</t>
    </rPh>
    <phoneticPr fontId="5"/>
  </si>
  <si>
    <t>所　在　地</t>
  </si>
  <si>
    <t>フリガナ</t>
    <phoneticPr fontId="5"/>
  </si>
  <si>
    <t>拠点コード</t>
    <rPh sb="0" eb="2">
      <t>キョテン</t>
    </rPh>
    <phoneticPr fontId="5"/>
  </si>
  <si>
    <t>資本金</t>
  </si>
  <si>
    <t>仕入先コード</t>
  </si>
  <si>
    <t>仕入先名</t>
    <rPh sb="0" eb="2">
      <t>シイレ</t>
    </rPh>
    <rPh sb="2" eb="3">
      <t>サキ</t>
    </rPh>
    <rPh sb="3" eb="4">
      <t>メイ</t>
    </rPh>
    <phoneticPr fontId="5"/>
  </si>
  <si>
    <t>更新日</t>
  </si>
  <si>
    <t>【会　社　概　要】</t>
  </si>
  <si>
    <t>豊田合成株式会社　仕入先調査表</t>
    <phoneticPr fontId="5"/>
  </si>
  <si>
    <t>・今後の返済計画</t>
    <phoneticPr fontId="25"/>
  </si>
  <si>
    <t>0～10%</t>
    <phoneticPr fontId="5"/>
  </si>
  <si>
    <t>自己資本比率</t>
    <rPh sb="0" eb="2">
      <t>ジコ</t>
    </rPh>
    <rPh sb="2" eb="4">
      <t>シホン</t>
    </rPh>
    <rPh sb="4" eb="6">
      <t>ヒリツ</t>
    </rPh>
    <phoneticPr fontId="5"/>
  </si>
  <si>
    <t>・来期の収益計画
・銀行からの借入可否</t>
    <rPh sb="1" eb="3">
      <t>ライキ</t>
    </rPh>
    <rPh sb="4" eb="6">
      <t>シュウエキ</t>
    </rPh>
    <rPh sb="6" eb="8">
      <t>ケイカク</t>
    </rPh>
    <rPh sb="10" eb="12">
      <t>ギンコウ</t>
    </rPh>
    <rPh sb="15" eb="17">
      <t>カリイレ</t>
    </rPh>
    <rPh sb="17" eb="18">
      <t>カ</t>
    </rPh>
    <rPh sb="18" eb="19">
      <t>ヒ</t>
    </rPh>
    <phoneticPr fontId="25"/>
  </si>
  <si>
    <t>自己資本比率がマイナス</t>
    <rPh sb="0" eb="2">
      <t>ジコ</t>
    </rPh>
    <rPh sb="2" eb="4">
      <t>シホン</t>
    </rPh>
    <rPh sb="4" eb="6">
      <t>ヒリツ</t>
    </rPh>
    <phoneticPr fontId="5"/>
  </si>
  <si>
    <t>債務超過</t>
    <rPh sb="0" eb="2">
      <t>サイム</t>
    </rPh>
    <rPh sb="2" eb="4">
      <t>チョウカ</t>
    </rPh>
    <phoneticPr fontId="5"/>
  </si>
  <si>
    <t>危険予兆</t>
    <rPh sb="0" eb="2">
      <t>キケン</t>
    </rPh>
    <rPh sb="2" eb="4">
      <t>ヨチョウ</t>
    </rPh>
    <phoneticPr fontId="5"/>
  </si>
  <si>
    <t>・売上減少要因（顧客・品目）
・今後の量動向
・売上減少要因（顧客・品目）</t>
    <phoneticPr fontId="25"/>
  </si>
  <si>
    <t>前年比▲20％</t>
    <rPh sb="0" eb="3">
      <t>ゼンネンヒ</t>
    </rPh>
    <phoneticPr fontId="5"/>
  </si>
  <si>
    <t>総資産</t>
    <rPh sb="0" eb="3">
      <t>ソウシサン</t>
    </rPh>
    <phoneticPr fontId="5"/>
  </si>
  <si>
    <t>2期連続赤字</t>
    <rPh sb="1" eb="2">
      <t>キ</t>
    </rPh>
    <rPh sb="2" eb="4">
      <t>レンゾク</t>
    </rPh>
    <rPh sb="4" eb="6">
      <t>アカジ</t>
    </rPh>
    <phoneticPr fontId="5"/>
  </si>
  <si>
    <t>経常利益率</t>
    <rPh sb="0" eb="2">
      <t>ケイジョウ</t>
    </rPh>
    <rPh sb="2" eb="4">
      <t>リエキ</t>
    </rPh>
    <rPh sb="4" eb="5">
      <t>リツ</t>
    </rPh>
    <phoneticPr fontId="5"/>
  </si>
  <si>
    <t>収益性</t>
    <rPh sb="0" eb="3">
      <t>シュウエキセイ</t>
    </rPh>
    <phoneticPr fontId="5"/>
  </si>
  <si>
    <t>純資産</t>
    <phoneticPr fontId="5"/>
  </si>
  <si>
    <t>固定資産</t>
    <phoneticPr fontId="5"/>
  </si>
  <si>
    <t>・リスケの実施有無
・借入目的
・今後の返済計画</t>
    <rPh sb="5" eb="7">
      <t>ジッシ</t>
    </rPh>
    <rPh sb="7" eb="9">
      <t>ウム</t>
    </rPh>
    <rPh sb="11" eb="13">
      <t>カリイレ</t>
    </rPh>
    <rPh sb="13" eb="15">
      <t>モクテキ</t>
    </rPh>
    <rPh sb="17" eb="19">
      <t>コンゴ</t>
    </rPh>
    <rPh sb="20" eb="22">
      <t>ヘンサイ</t>
    </rPh>
    <rPh sb="22" eb="24">
      <t>ケイカク</t>
    </rPh>
    <phoneticPr fontId="25"/>
  </si>
  <si>
    <t>6ヶ月以上</t>
    <rPh sb="2" eb="3">
      <t>ゲツ</t>
    </rPh>
    <rPh sb="3" eb="5">
      <t>イジョウ</t>
    </rPh>
    <phoneticPr fontId="5"/>
  </si>
  <si>
    <t>借入月商倍率</t>
    <rPh sb="0" eb="2">
      <t>カリイレ</t>
    </rPh>
    <rPh sb="2" eb="4">
      <t>ゲッショウ</t>
    </rPh>
    <rPh sb="4" eb="6">
      <t>バイリツ</t>
    </rPh>
    <phoneticPr fontId="5"/>
  </si>
  <si>
    <t>固定負債</t>
  </si>
  <si>
    <t>その他流動資産</t>
    <rPh sb="2" eb="3">
      <t>タ</t>
    </rPh>
    <rPh sb="3" eb="5">
      <t>リュウドウ</t>
    </rPh>
    <rPh sb="5" eb="7">
      <t>シサン</t>
    </rPh>
    <phoneticPr fontId="25"/>
  </si>
  <si>
    <t>・資金繰り（現在～１年先）</t>
    <rPh sb="1" eb="3">
      <t>シキン</t>
    </rPh>
    <rPh sb="3" eb="4">
      <t>グ</t>
    </rPh>
    <rPh sb="6" eb="8">
      <t>ゲンザイ</t>
    </rPh>
    <rPh sb="10" eb="12">
      <t>ネンサキ</t>
    </rPh>
    <phoneticPr fontId="25"/>
  </si>
  <si>
    <t>80%以下</t>
    <rPh sb="3" eb="5">
      <t>イカ</t>
    </rPh>
    <phoneticPr fontId="5"/>
  </si>
  <si>
    <t>当座比率</t>
    <rPh sb="0" eb="2">
      <t>トウザ</t>
    </rPh>
    <rPh sb="2" eb="4">
      <t>ヒリツ</t>
    </rPh>
    <phoneticPr fontId="5"/>
  </si>
  <si>
    <t>安全性</t>
    <rPh sb="0" eb="3">
      <t>アンゼンセイ</t>
    </rPh>
    <phoneticPr fontId="5"/>
  </si>
  <si>
    <t>流動負債</t>
  </si>
  <si>
    <t>当座資産</t>
    <rPh sb="0" eb="2">
      <t>トウザ</t>
    </rPh>
    <phoneticPr fontId="5"/>
  </si>
  <si>
    <t>確認事項</t>
    <rPh sb="0" eb="2">
      <t>カクニン</t>
    </rPh>
    <rPh sb="2" eb="4">
      <t>ジコウ</t>
    </rPh>
    <phoneticPr fontId="25"/>
  </si>
  <si>
    <t>危険水準</t>
    <rPh sb="0" eb="2">
      <t>キケン</t>
    </rPh>
    <rPh sb="2" eb="4">
      <t>スイジュン</t>
    </rPh>
    <phoneticPr fontId="5"/>
  </si>
  <si>
    <t>評価項目</t>
    <rPh sb="0" eb="2">
      <t>ヒョウカ</t>
    </rPh>
    <rPh sb="2" eb="4">
      <t>コウモク</t>
    </rPh>
    <phoneticPr fontId="5"/>
  </si>
  <si>
    <t>項目</t>
    <rPh sb="0" eb="2">
      <t>コウモク</t>
    </rPh>
    <phoneticPr fontId="5"/>
  </si>
  <si>
    <t>確認事項：</t>
    <rPh sb="0" eb="2">
      <t>カクニン</t>
    </rPh>
    <rPh sb="2" eb="4">
      <t>ジコウ</t>
    </rPh>
    <phoneticPr fontId="25"/>
  </si>
  <si>
    <t>-</t>
    <phoneticPr fontId="25"/>
  </si>
  <si>
    <t>借入合計</t>
    <rPh sb="0" eb="2">
      <t>カリイレ</t>
    </rPh>
    <rPh sb="2" eb="4">
      <t>ゴウケイ</t>
    </rPh>
    <phoneticPr fontId="5"/>
  </si>
  <si>
    <t>1.8%以上</t>
    <rPh sb="4" eb="6">
      <t>イジョウ</t>
    </rPh>
    <phoneticPr fontId="25"/>
  </si>
  <si>
    <t>経常利益率</t>
    <rPh sb="4" eb="5">
      <t>リツ</t>
    </rPh>
    <phoneticPr fontId="5"/>
  </si>
  <si>
    <t>2期連続赤字</t>
    <rPh sb="1" eb="2">
      <t>キ</t>
    </rPh>
    <rPh sb="2" eb="4">
      <t>レンゾク</t>
    </rPh>
    <rPh sb="4" eb="6">
      <t>アカジ</t>
    </rPh>
    <phoneticPr fontId="25"/>
  </si>
  <si>
    <t>経常利益</t>
  </si>
  <si>
    <t>コメント：</t>
    <phoneticPr fontId="5"/>
  </si>
  <si>
    <t>2.2%以上</t>
    <rPh sb="4" eb="6">
      <t>イジョウ</t>
    </rPh>
    <phoneticPr fontId="25"/>
  </si>
  <si>
    <t>営業利益率</t>
    <rPh sb="4" eb="5">
      <t>リツ</t>
    </rPh>
    <phoneticPr fontId="5"/>
  </si>
  <si>
    <t>-</t>
    <phoneticPr fontId="25"/>
  </si>
  <si>
    <t>営業利益</t>
  </si>
  <si>
    <t>○　優良（フォロー不要）</t>
  </si>
  <si>
    <t>格付：</t>
    <rPh sb="0" eb="1">
      <t>カク</t>
    </rPh>
    <rPh sb="1" eb="2">
      <t>ヅ</t>
    </rPh>
    <phoneticPr fontId="5"/>
  </si>
  <si>
    <t>（単位：千円）</t>
    <rPh sb="1" eb="3">
      <t>タンイ</t>
    </rPh>
    <rPh sb="4" eb="6">
      <t>センエン</t>
    </rPh>
    <phoneticPr fontId="25"/>
  </si>
  <si>
    <t>19.4%以上</t>
    <rPh sb="5" eb="7">
      <t>イジョウ</t>
    </rPh>
    <phoneticPr fontId="25"/>
  </si>
  <si>
    <t>売上総利益率</t>
    <rPh sb="5" eb="6">
      <t>リツ</t>
    </rPh>
    <phoneticPr fontId="5"/>
  </si>
  <si>
    <t>＜損益計算書＞</t>
    <rPh sb="1" eb="3">
      <t>ソンエキ</t>
    </rPh>
    <rPh sb="3" eb="6">
      <t>ケイサンショ</t>
    </rPh>
    <phoneticPr fontId="5"/>
  </si>
  <si>
    <t>売上総利益</t>
  </si>
  <si>
    <t>非開示</t>
    <rPh sb="0" eb="3">
      <t>ヒカイジ</t>
    </rPh>
    <phoneticPr fontId="25"/>
  </si>
  <si>
    <t>限界利益率</t>
    <rPh sb="0" eb="2">
      <t>ゲンカイ</t>
    </rPh>
    <rPh sb="2" eb="4">
      <t>リエキ</t>
    </rPh>
    <rPh sb="4" eb="5">
      <t>リツ</t>
    </rPh>
    <phoneticPr fontId="5"/>
  </si>
  <si>
    <t>× 該当数：</t>
    <rPh sb="2" eb="4">
      <t>ガイトウ</t>
    </rPh>
    <rPh sb="4" eb="5">
      <t>スウ</t>
    </rPh>
    <phoneticPr fontId="5"/>
  </si>
  <si>
    <t>限界利益</t>
    <rPh sb="0" eb="2">
      <t>ゲンカイ</t>
    </rPh>
    <rPh sb="2" eb="4">
      <t>リエキ</t>
    </rPh>
    <phoneticPr fontId="5"/>
  </si>
  <si>
    <t>10%以下</t>
    <rPh sb="3" eb="5">
      <t>イカ</t>
    </rPh>
    <phoneticPr fontId="5"/>
  </si>
  <si>
    <t>対前年比 増減</t>
    <rPh sb="0" eb="1">
      <t>タイ</t>
    </rPh>
    <rPh sb="1" eb="3">
      <t>ゼンネン</t>
    </rPh>
    <rPh sb="3" eb="4">
      <t>ヒ</t>
    </rPh>
    <rPh sb="5" eb="7">
      <t>ゾウゲン</t>
    </rPh>
    <phoneticPr fontId="25"/>
  </si>
  <si>
    <t>売上高</t>
  </si>
  <si>
    <t>新規借入困難</t>
    <rPh sb="0" eb="2">
      <t>シンキ</t>
    </rPh>
    <rPh sb="2" eb="4">
      <t>カリイレ</t>
    </rPh>
    <rPh sb="4" eb="6">
      <t>コンナン</t>
    </rPh>
    <phoneticPr fontId="5"/>
  </si>
  <si>
    <t>6ヶ月未満</t>
    <rPh sb="3" eb="5">
      <t>ミマン</t>
    </rPh>
    <phoneticPr fontId="25"/>
  </si>
  <si>
    <t>借入金月商倍率</t>
    <rPh sb="0" eb="2">
      <t>カリイレ</t>
    </rPh>
    <rPh sb="2" eb="3">
      <t>キン</t>
    </rPh>
    <rPh sb="3" eb="5">
      <t>ゲッショウ</t>
    </rPh>
    <rPh sb="5" eb="7">
      <t>バイリツ</t>
    </rPh>
    <phoneticPr fontId="5"/>
  </si>
  <si>
    <t>資金繰り</t>
    <rPh sb="0" eb="2">
      <t>シキン</t>
    </rPh>
    <rPh sb="2" eb="3">
      <t>グ</t>
    </rPh>
    <phoneticPr fontId="5"/>
  </si>
  <si>
    <t>30％以上</t>
    <rPh sb="3" eb="5">
      <t>イジョウ</t>
    </rPh>
    <phoneticPr fontId="25"/>
  </si>
  <si>
    <t>80%以上</t>
    <rPh sb="3" eb="5">
      <t>イジョウ</t>
    </rPh>
    <phoneticPr fontId="25"/>
  </si>
  <si>
    <t>100%以上</t>
    <rPh sb="4" eb="6">
      <t>イジョウ</t>
    </rPh>
    <phoneticPr fontId="25"/>
  </si>
  <si>
    <t>流動比率</t>
    <rPh sb="0" eb="2">
      <t>リュウドウ</t>
    </rPh>
    <rPh sb="2" eb="4">
      <t>ヒリツ</t>
    </rPh>
    <phoneticPr fontId="5"/>
  </si>
  <si>
    <t>適正値</t>
    <rPh sb="0" eb="2">
      <t>テキセイ</t>
    </rPh>
    <rPh sb="2" eb="3">
      <t>チ</t>
    </rPh>
    <phoneticPr fontId="25"/>
  </si>
  <si>
    <t>該当有無</t>
    <rPh sb="0" eb="2">
      <t>ガイトウ</t>
    </rPh>
    <rPh sb="2" eb="4">
      <t>ウム</t>
    </rPh>
    <phoneticPr fontId="5"/>
  </si>
  <si>
    <t>＜財務データ＞</t>
    <rPh sb="1" eb="3">
      <t>ザイム</t>
    </rPh>
    <phoneticPr fontId="5"/>
  </si>
  <si>
    <t>＜貸借対照表＞</t>
    <rPh sb="1" eb="3">
      <t>タイシャク</t>
    </rPh>
    <rPh sb="3" eb="6">
      <t>タイショウヒョウ</t>
    </rPh>
    <phoneticPr fontId="5"/>
  </si>
  <si>
    <t>主管：</t>
    <rPh sb="0" eb="2">
      <t>シュカン</t>
    </rPh>
    <phoneticPr fontId="5"/>
  </si>
  <si>
    <t>決算期：</t>
    <rPh sb="0" eb="3">
      <t>ケッサンキ</t>
    </rPh>
    <phoneticPr fontId="5"/>
  </si>
  <si>
    <t>会社名：</t>
    <rPh sb="0" eb="3">
      <t>カイシャメイ</t>
    </rPh>
    <phoneticPr fontId="5"/>
  </si>
  <si>
    <t>営業利益</t>
    <rPh sb="0" eb="2">
      <t>エイギョウ</t>
    </rPh>
    <rPh sb="2" eb="4">
      <t>リエキ</t>
    </rPh>
    <phoneticPr fontId="25"/>
  </si>
  <si>
    <t>経常利益</t>
    <rPh sb="0" eb="2">
      <t>ケイジョウ</t>
    </rPh>
    <rPh sb="2" eb="4">
      <t>リエキ</t>
    </rPh>
    <phoneticPr fontId="25"/>
  </si>
  <si>
    <t>売上高</t>
    <rPh sb="0" eb="2">
      <t>ウリアゲ</t>
    </rPh>
    <rPh sb="2" eb="3">
      <t>ダカ</t>
    </rPh>
    <phoneticPr fontId="25"/>
  </si>
  <si>
    <t>総資産</t>
    <rPh sb="0" eb="3">
      <t>ソウシサン</t>
    </rPh>
    <phoneticPr fontId="25"/>
  </si>
  <si>
    <t>純資産の部</t>
    <rPh sb="0" eb="3">
      <t>ジュンシサン</t>
    </rPh>
    <rPh sb="4" eb="5">
      <t>ブ</t>
    </rPh>
    <phoneticPr fontId="25"/>
  </si>
  <si>
    <t>借入金合計</t>
    <rPh sb="0" eb="2">
      <t>カリイレ</t>
    </rPh>
    <rPh sb="2" eb="3">
      <t>キン</t>
    </rPh>
    <rPh sb="3" eb="5">
      <t>ゴウケイ</t>
    </rPh>
    <phoneticPr fontId="25"/>
  </si>
  <si>
    <t>長期借入金</t>
    <rPh sb="0" eb="2">
      <t>チョウキ</t>
    </rPh>
    <rPh sb="2" eb="4">
      <t>カリイレ</t>
    </rPh>
    <rPh sb="4" eb="5">
      <t>キン</t>
    </rPh>
    <phoneticPr fontId="25"/>
  </si>
  <si>
    <t>短期借入金</t>
    <rPh sb="0" eb="2">
      <t>タンキ</t>
    </rPh>
    <rPh sb="2" eb="4">
      <t>カリイレ</t>
    </rPh>
    <rPh sb="4" eb="5">
      <t>キン</t>
    </rPh>
    <phoneticPr fontId="25"/>
  </si>
  <si>
    <t>流動負債</t>
    <rPh sb="0" eb="2">
      <t>リュウドウ</t>
    </rPh>
    <rPh sb="2" eb="4">
      <t>フサイ</t>
    </rPh>
    <phoneticPr fontId="25"/>
  </si>
  <si>
    <t>棚卸資産</t>
    <rPh sb="0" eb="2">
      <t>タナオロシ</t>
    </rPh>
    <rPh sb="2" eb="4">
      <t>シサン</t>
    </rPh>
    <phoneticPr fontId="25"/>
  </si>
  <si>
    <t>当座資産</t>
    <rPh sb="0" eb="2">
      <t>トウザ</t>
    </rPh>
    <rPh sb="2" eb="4">
      <t>シサン</t>
    </rPh>
    <phoneticPr fontId="25"/>
  </si>
  <si>
    <t>流動資産</t>
    <rPh sb="0" eb="2">
      <t>リュウドウ</t>
    </rPh>
    <rPh sb="2" eb="4">
      <t>シサン</t>
    </rPh>
    <phoneticPr fontId="25"/>
  </si>
  <si>
    <t>1=赤字、0=黒字</t>
    <rPh sb="2" eb="4">
      <t>アカジ</t>
    </rPh>
    <rPh sb="7" eb="9">
      <t>クロジ</t>
    </rPh>
    <phoneticPr fontId="25"/>
  </si>
  <si>
    <t>赤字2期連続</t>
    <rPh sb="0" eb="2">
      <t>アカジ</t>
    </rPh>
    <rPh sb="3" eb="4">
      <t>キ</t>
    </rPh>
    <rPh sb="4" eb="5">
      <t>レン</t>
    </rPh>
    <rPh sb="5" eb="6">
      <t>ゾク</t>
    </rPh>
    <phoneticPr fontId="5"/>
  </si>
  <si>
    <t>営業利益率</t>
    <rPh sb="0" eb="2">
      <t>エイギョウ</t>
    </rPh>
    <rPh sb="2" eb="4">
      <t>リエキ</t>
    </rPh>
    <rPh sb="4" eb="5">
      <t>リツ</t>
    </rPh>
    <phoneticPr fontId="5"/>
  </si>
  <si>
    <t>2期とも黒字</t>
    <rPh sb="1" eb="2">
      <t>キ</t>
    </rPh>
    <rPh sb="4" eb="6">
      <t>クロジ</t>
    </rPh>
    <phoneticPr fontId="25"/>
  </si>
  <si>
    <t>在庫回転日数</t>
    <rPh sb="0" eb="2">
      <t>ザイコ</t>
    </rPh>
    <rPh sb="2" eb="4">
      <t>カイテン</t>
    </rPh>
    <rPh sb="4" eb="6">
      <t>ニッスウ</t>
    </rPh>
    <phoneticPr fontId="5"/>
  </si>
  <si>
    <t>今期のみ赤字</t>
    <rPh sb="0" eb="1">
      <t>イマ</t>
    </rPh>
    <rPh sb="1" eb="2">
      <t>キ</t>
    </rPh>
    <rPh sb="4" eb="6">
      <t>アカジ</t>
    </rPh>
    <phoneticPr fontId="25"/>
  </si>
  <si>
    <t>返済リスケ
有無</t>
    <rPh sb="0" eb="2">
      <t>ヘンサイ</t>
    </rPh>
    <rPh sb="6" eb="8">
      <t>ウム</t>
    </rPh>
    <phoneticPr fontId="5"/>
  </si>
  <si>
    <t>前期のみ赤字</t>
    <rPh sb="0" eb="2">
      <t>ゼンキ</t>
    </rPh>
    <rPh sb="4" eb="6">
      <t>アカジ</t>
    </rPh>
    <phoneticPr fontId="25"/>
  </si>
  <si>
    <t>借入金/月商</t>
    <rPh sb="0" eb="2">
      <t>カリイレ</t>
    </rPh>
    <rPh sb="2" eb="3">
      <t>キン</t>
    </rPh>
    <rPh sb="4" eb="6">
      <t>ゲッショウ</t>
    </rPh>
    <phoneticPr fontId="5"/>
  </si>
  <si>
    <t>格付け</t>
    <rPh sb="0" eb="1">
      <t>カク</t>
    </rPh>
    <rPh sb="1" eb="2">
      <t>ヅ</t>
    </rPh>
    <phoneticPr fontId="25"/>
  </si>
  <si>
    <t>仕入先名</t>
  </si>
  <si>
    <t>主管</t>
    <rPh sb="0" eb="2">
      <t>シュカン</t>
    </rPh>
    <phoneticPr fontId="25"/>
  </si>
  <si>
    <t>仕入先ｺｰﾄﾞ</t>
  </si>
  <si>
    <t>FAX.</t>
    <phoneticPr fontId="5"/>
  </si>
  <si>
    <t>TEL.</t>
    <phoneticPr fontId="5"/>
  </si>
  <si>
    <t>TG品生産</t>
    <rPh sb="2" eb="3">
      <t>ヒン</t>
    </rPh>
    <rPh sb="3" eb="5">
      <t>セイサン</t>
    </rPh>
    <phoneticPr fontId="5"/>
  </si>
  <si>
    <t>住所フリガナ</t>
    <rPh sb="0" eb="2">
      <t>ジュウショ</t>
    </rPh>
    <phoneticPr fontId="5"/>
  </si>
  <si>
    <t>住所3</t>
    <rPh sb="0" eb="2">
      <t>ジュウショ</t>
    </rPh>
    <phoneticPr fontId="5"/>
  </si>
  <si>
    <t>住所2</t>
    <rPh sb="0" eb="2">
      <t>ジュウショ</t>
    </rPh>
    <phoneticPr fontId="5"/>
  </si>
  <si>
    <t>住所1</t>
    <rPh sb="0" eb="2">
      <t>ジュウショ</t>
    </rPh>
    <phoneticPr fontId="5"/>
  </si>
  <si>
    <t>郵便番号</t>
    <rPh sb="0" eb="4">
      <t>ユウビンバンゴウ</t>
    </rPh>
    <phoneticPr fontId="5"/>
  </si>
  <si>
    <t>拠点名称フリガナ</t>
    <rPh sb="0" eb="2">
      <t>キョテン</t>
    </rPh>
    <rPh sb="2" eb="4">
      <t>メイショウ</t>
    </rPh>
    <phoneticPr fontId="5"/>
  </si>
  <si>
    <t>拠点名称</t>
    <rPh sb="0" eb="2">
      <t>キョテン</t>
    </rPh>
    <rPh sb="2" eb="4">
      <t>メイショウ</t>
    </rPh>
    <phoneticPr fontId="5"/>
  </si>
  <si>
    <t>1次仕入先コード</t>
    <rPh sb="1" eb="2">
      <t>ジ</t>
    </rPh>
    <rPh sb="2" eb="5">
      <t>シイレサキ</t>
    </rPh>
    <phoneticPr fontId="5"/>
  </si>
  <si>
    <t>1次仕入先名</t>
    <rPh sb="1" eb="2">
      <t>ジ</t>
    </rPh>
    <rPh sb="2" eb="5">
      <t>シイレサキ</t>
    </rPh>
    <rPh sb="5" eb="6">
      <t>メイ</t>
    </rPh>
    <phoneticPr fontId="5"/>
  </si>
  <si>
    <t>1次仕入先名フリガナ</t>
    <rPh sb="1" eb="2">
      <t>ジ</t>
    </rPh>
    <rPh sb="2" eb="5">
      <t>シイレサキ</t>
    </rPh>
    <rPh sb="5" eb="6">
      <t>メイ</t>
    </rPh>
    <phoneticPr fontId="5"/>
  </si>
  <si>
    <t>2次仕入先コード</t>
    <rPh sb="1" eb="2">
      <t>ジ</t>
    </rPh>
    <rPh sb="2" eb="5">
      <t>シイレサキ</t>
    </rPh>
    <phoneticPr fontId="5"/>
  </si>
  <si>
    <t>2次仕入先名</t>
    <rPh sb="1" eb="2">
      <t>ジ</t>
    </rPh>
    <rPh sb="2" eb="5">
      <t>シイレサキ</t>
    </rPh>
    <rPh sb="5" eb="6">
      <t>メイ</t>
    </rPh>
    <phoneticPr fontId="5"/>
  </si>
  <si>
    <t>2次仕入先名フリガナ</t>
    <rPh sb="1" eb="2">
      <t>ジ</t>
    </rPh>
    <rPh sb="2" eb="5">
      <t>シイレサキ</t>
    </rPh>
    <rPh sb="5" eb="6">
      <t>メイ</t>
    </rPh>
    <phoneticPr fontId="5"/>
  </si>
  <si>
    <t>3次仕入先コード</t>
    <rPh sb="1" eb="2">
      <t>ジ</t>
    </rPh>
    <rPh sb="2" eb="5">
      <t>シイレサキ</t>
    </rPh>
    <phoneticPr fontId="5"/>
  </si>
  <si>
    <t>3次仕入先名</t>
    <rPh sb="1" eb="2">
      <t>ジ</t>
    </rPh>
    <rPh sb="2" eb="5">
      <t>シイレサキ</t>
    </rPh>
    <rPh sb="5" eb="6">
      <t>メイ</t>
    </rPh>
    <phoneticPr fontId="5"/>
  </si>
  <si>
    <t>3次仕入先名フリガナ</t>
    <rPh sb="1" eb="2">
      <t>ジ</t>
    </rPh>
    <rPh sb="2" eb="5">
      <t>シイレサキ</t>
    </rPh>
    <rPh sb="5" eb="6">
      <t>メイ</t>
    </rPh>
    <phoneticPr fontId="5"/>
  </si>
  <si>
    <t>資本金</t>
    <rPh sb="0" eb="3">
      <t>シホンキン</t>
    </rPh>
    <phoneticPr fontId="3"/>
  </si>
  <si>
    <t>正社員</t>
    <rPh sb="0" eb="3">
      <t>セイシャイン</t>
    </rPh>
    <phoneticPr fontId="3"/>
  </si>
  <si>
    <t>パート</t>
    <phoneticPr fontId="3"/>
  </si>
  <si>
    <t>派遣社員</t>
    <rPh sb="0" eb="2">
      <t>ハケン</t>
    </rPh>
    <rPh sb="2" eb="4">
      <t>シャイン</t>
    </rPh>
    <phoneticPr fontId="3"/>
  </si>
  <si>
    <t>実習生</t>
    <rPh sb="0" eb="3">
      <t>ジッシュウセイ</t>
    </rPh>
    <phoneticPr fontId="3"/>
  </si>
  <si>
    <t>国籍1</t>
    <rPh sb="0" eb="2">
      <t>コクセキ</t>
    </rPh>
    <phoneticPr fontId="3"/>
  </si>
  <si>
    <t>国籍2</t>
    <rPh sb="0" eb="2">
      <t>コクセキ</t>
    </rPh>
    <phoneticPr fontId="3"/>
  </si>
  <si>
    <t>国籍1人数</t>
    <rPh sb="0" eb="2">
      <t>コクセキ</t>
    </rPh>
    <rPh sb="3" eb="5">
      <t>ニンズウ</t>
    </rPh>
    <phoneticPr fontId="3"/>
  </si>
  <si>
    <t>国籍2人数</t>
    <rPh sb="0" eb="2">
      <t>コクセキ</t>
    </rPh>
    <rPh sb="3" eb="5">
      <t>ニンズウ</t>
    </rPh>
    <phoneticPr fontId="3"/>
  </si>
  <si>
    <t>国籍3</t>
    <rPh sb="0" eb="2">
      <t>コクセキ</t>
    </rPh>
    <phoneticPr fontId="3"/>
  </si>
  <si>
    <t>国籍3人数</t>
    <rPh sb="0" eb="2">
      <t>コクセキ</t>
    </rPh>
    <rPh sb="3" eb="5">
      <t>ニンズウ</t>
    </rPh>
    <phoneticPr fontId="3"/>
  </si>
  <si>
    <t>決算期</t>
    <rPh sb="0" eb="2">
      <t>ケッサン</t>
    </rPh>
    <rPh sb="2" eb="3">
      <t>キ</t>
    </rPh>
    <phoneticPr fontId="3"/>
  </si>
  <si>
    <t>事業継承</t>
    <rPh sb="0" eb="2">
      <t>ジギョウ</t>
    </rPh>
    <rPh sb="2" eb="4">
      <t>ケイショウ</t>
    </rPh>
    <phoneticPr fontId="3"/>
  </si>
  <si>
    <t>ISO/TS16949</t>
    <phoneticPr fontId="3"/>
  </si>
  <si>
    <t>ISO9001</t>
    <phoneticPr fontId="3"/>
  </si>
  <si>
    <t>ISO14001</t>
    <phoneticPr fontId="3"/>
  </si>
  <si>
    <t>有効期限</t>
    <rPh sb="0" eb="2">
      <t>ユウコウ</t>
    </rPh>
    <rPh sb="2" eb="4">
      <t>キゲン</t>
    </rPh>
    <phoneticPr fontId="3"/>
  </si>
  <si>
    <t>取得年月日</t>
    <rPh sb="0" eb="2">
      <t>シュトク</t>
    </rPh>
    <rPh sb="2" eb="4">
      <t>ネンゲツ</t>
    </rPh>
    <rPh sb="4" eb="5">
      <t>ヒ</t>
    </rPh>
    <phoneticPr fontId="3"/>
  </si>
  <si>
    <t>役職・部署名</t>
    <rPh sb="0" eb="2">
      <t>ヤクショク</t>
    </rPh>
    <rPh sb="3" eb="5">
      <t>ブショ</t>
    </rPh>
    <rPh sb="5" eb="6">
      <t>メイ</t>
    </rPh>
    <phoneticPr fontId="3"/>
  </si>
  <si>
    <t>氏名</t>
    <rPh sb="0" eb="2">
      <t>シメイ</t>
    </rPh>
    <phoneticPr fontId="3"/>
  </si>
  <si>
    <t>会社TEL</t>
    <rPh sb="0" eb="2">
      <t>カイシャ</t>
    </rPh>
    <phoneticPr fontId="3"/>
  </si>
  <si>
    <t>会社MAIL</t>
    <rPh sb="0" eb="2">
      <t>カイシャ</t>
    </rPh>
    <phoneticPr fontId="3"/>
  </si>
  <si>
    <t>携帯TEL</t>
    <rPh sb="0" eb="2">
      <t>ケイタイ</t>
    </rPh>
    <phoneticPr fontId="3"/>
  </si>
  <si>
    <t>営業窓口1</t>
    <rPh sb="0" eb="2">
      <t>エイギョウ</t>
    </rPh>
    <rPh sb="2" eb="4">
      <t>マドグチ</t>
    </rPh>
    <phoneticPr fontId="3"/>
  </si>
  <si>
    <t>営業窓口2</t>
    <rPh sb="0" eb="2">
      <t>エイギョウ</t>
    </rPh>
    <rPh sb="2" eb="4">
      <t>マドグチ</t>
    </rPh>
    <phoneticPr fontId="3"/>
  </si>
  <si>
    <t>営業窓口3</t>
    <rPh sb="0" eb="2">
      <t>エイギョウ</t>
    </rPh>
    <rPh sb="2" eb="4">
      <t>マドグチ</t>
    </rPh>
    <phoneticPr fontId="3"/>
  </si>
  <si>
    <t>営業窓口4</t>
    <rPh sb="0" eb="2">
      <t>エイギョウ</t>
    </rPh>
    <rPh sb="2" eb="4">
      <t>マドグチ</t>
    </rPh>
    <phoneticPr fontId="3"/>
  </si>
  <si>
    <t>品質保証責任者</t>
    <rPh sb="0" eb="1">
      <t>ヒン</t>
    </rPh>
    <rPh sb="1" eb="2">
      <t>シツ</t>
    </rPh>
    <rPh sb="2" eb="4">
      <t>ホショウ</t>
    </rPh>
    <rPh sb="4" eb="6">
      <t>セキニン</t>
    </rPh>
    <rPh sb="6" eb="7">
      <t>シャ</t>
    </rPh>
    <phoneticPr fontId="3"/>
  </si>
  <si>
    <t>役職</t>
    <rPh sb="0" eb="2">
      <t>ヤクショク</t>
    </rPh>
    <phoneticPr fontId="3"/>
  </si>
  <si>
    <t>品質窓口責任者</t>
    <rPh sb="0" eb="1">
      <t>ヒン</t>
    </rPh>
    <rPh sb="1" eb="2">
      <t>シツ</t>
    </rPh>
    <rPh sb="2" eb="4">
      <t>マドグチ</t>
    </rPh>
    <rPh sb="4" eb="6">
      <t>セキニン</t>
    </rPh>
    <rPh sb="6" eb="7">
      <t>シャ</t>
    </rPh>
    <phoneticPr fontId="3"/>
  </si>
  <si>
    <t>緊急連絡先(正)</t>
    <rPh sb="0" eb="2">
      <t>キンキュウ</t>
    </rPh>
    <rPh sb="2" eb="5">
      <t>レンラクサキ</t>
    </rPh>
    <rPh sb="6" eb="7">
      <t>セイ</t>
    </rPh>
    <phoneticPr fontId="3"/>
  </si>
  <si>
    <t>携帯MAIL</t>
    <rPh sb="0" eb="2">
      <t>ケイタイ</t>
    </rPh>
    <phoneticPr fontId="3"/>
  </si>
  <si>
    <t>緊急連絡先(副)</t>
    <rPh sb="0" eb="2">
      <t>キンキュウ</t>
    </rPh>
    <rPh sb="2" eb="5">
      <t>レンラクサキ</t>
    </rPh>
    <rPh sb="6" eb="7">
      <t>フク</t>
    </rPh>
    <phoneticPr fontId="3"/>
  </si>
  <si>
    <t>外部機関認証</t>
    <rPh sb="0" eb="2">
      <t>ガイブ</t>
    </rPh>
    <rPh sb="2" eb="4">
      <t>キカン</t>
    </rPh>
    <rPh sb="4" eb="6">
      <t>ニンショウ</t>
    </rPh>
    <phoneticPr fontId="3"/>
  </si>
  <si>
    <t>従業員</t>
    <rPh sb="0" eb="3">
      <t>ジュウギョウイン</t>
    </rPh>
    <phoneticPr fontId="3"/>
  </si>
  <si>
    <t>拠点情報</t>
    <rPh sb="0" eb="2">
      <t>キョテン</t>
    </rPh>
    <rPh sb="2" eb="4">
      <t>ジョウホウ</t>
    </rPh>
    <phoneticPr fontId="3"/>
  </si>
  <si>
    <t>TG依存度</t>
    <rPh sb="2" eb="5">
      <t>イゾンド</t>
    </rPh>
    <phoneticPr fontId="3"/>
  </si>
  <si>
    <t>TG売上</t>
    <rPh sb="2" eb="4">
      <t>ウリアゲ</t>
    </rPh>
    <phoneticPr fontId="3"/>
  </si>
  <si>
    <t>その他</t>
    <rPh sb="2" eb="3">
      <t>タ</t>
    </rPh>
    <phoneticPr fontId="3"/>
  </si>
  <si>
    <t>有/無</t>
    <rPh sb="0" eb="1">
      <t>ア</t>
    </rPh>
    <rPh sb="2" eb="3">
      <t>ナシ</t>
    </rPh>
    <phoneticPr fontId="3"/>
  </si>
  <si>
    <t>財務</t>
    <rPh sb="0" eb="2">
      <t>ザイム</t>
    </rPh>
    <phoneticPr fontId="3"/>
  </si>
  <si>
    <t>売上</t>
    <rPh sb="0" eb="2">
      <t>ウリアゲ</t>
    </rPh>
    <phoneticPr fontId="3"/>
  </si>
  <si>
    <t>経常利益率</t>
    <rPh sb="0" eb="2">
      <t>ケイジョウ</t>
    </rPh>
    <rPh sb="2" eb="4">
      <t>リエキ</t>
    </rPh>
    <rPh sb="4" eb="5">
      <t>リツ</t>
    </rPh>
    <phoneticPr fontId="3"/>
  </si>
  <si>
    <t>当座比率</t>
    <rPh sb="0" eb="2">
      <t>トウザ</t>
    </rPh>
    <rPh sb="2" eb="4">
      <t>ヒリツ</t>
    </rPh>
    <phoneticPr fontId="3"/>
  </si>
  <si>
    <t>借入金月商倍率</t>
    <rPh sb="0" eb="3">
      <t>シャクニュウキン</t>
    </rPh>
    <rPh sb="3" eb="5">
      <t>ゲッショウ</t>
    </rPh>
    <rPh sb="5" eb="7">
      <t>バイリツ</t>
    </rPh>
    <phoneticPr fontId="3"/>
  </si>
  <si>
    <t>自己資本比率</t>
    <rPh sb="0" eb="2">
      <t>ジコ</t>
    </rPh>
    <rPh sb="2" eb="4">
      <t>シホン</t>
    </rPh>
    <rPh sb="4" eb="6">
      <t>ヒリツ</t>
    </rPh>
    <phoneticPr fontId="3"/>
  </si>
  <si>
    <t>1次仕入先売上</t>
    <rPh sb="1" eb="2">
      <t>ジ</t>
    </rPh>
    <rPh sb="2" eb="5">
      <t>シイレサキ</t>
    </rPh>
    <rPh sb="5" eb="7">
      <t>ウリアゲ</t>
    </rPh>
    <phoneticPr fontId="48"/>
  </si>
  <si>
    <t>1次仕入先依存度</t>
    <rPh sb="1" eb="2">
      <t>ジ</t>
    </rPh>
    <rPh sb="2" eb="5">
      <t>シイレサキ</t>
    </rPh>
    <rPh sb="5" eb="8">
      <t>イゾンド</t>
    </rPh>
    <phoneticPr fontId="48"/>
  </si>
  <si>
    <t>2次仕入先売上</t>
    <rPh sb="1" eb="2">
      <t>ジ</t>
    </rPh>
    <rPh sb="2" eb="5">
      <t>シイレサキ</t>
    </rPh>
    <rPh sb="5" eb="7">
      <t>ウリアゲ</t>
    </rPh>
    <phoneticPr fontId="48"/>
  </si>
  <si>
    <t>2次仕入先依存度</t>
    <rPh sb="1" eb="2">
      <t>ジ</t>
    </rPh>
    <rPh sb="2" eb="5">
      <t>シイレサキ</t>
    </rPh>
    <rPh sb="5" eb="8">
      <t>イゾンド</t>
    </rPh>
    <phoneticPr fontId="48"/>
  </si>
  <si>
    <t>IE製品部品</t>
  </si>
  <si>
    <t>設備</t>
    <rPh sb="0" eb="2">
      <t>セツビ</t>
    </rPh>
    <phoneticPr fontId="19"/>
  </si>
  <si>
    <t>SS加工契約</t>
  </si>
  <si>
    <t>金型</t>
  </si>
  <si>
    <t>WS製品部品</t>
  </si>
  <si>
    <t>材料・用度品</t>
  </si>
  <si>
    <t>WS加工契約</t>
  </si>
  <si>
    <t>IE加工契約</t>
  </si>
  <si>
    <t>FC加工契約</t>
  </si>
  <si>
    <t>FC製品部品</t>
  </si>
  <si>
    <t>IE製品部品（LED）</t>
  </si>
  <si>
    <t>SS製品部品</t>
  </si>
  <si>
    <t>ライフソリューション（特機）</t>
  </si>
  <si>
    <t>ライフソリューション（半導体）</t>
  </si>
  <si>
    <t>ライフソリューション（半導体）ライフソリューション（半導体）</t>
  </si>
  <si>
    <t>アイシン軽金属株式会社</t>
  </si>
  <si>
    <t>株式会社アイティーオー</t>
  </si>
  <si>
    <t>愛知皮革工業株式会社</t>
  </si>
  <si>
    <t>株式会社青山製作所</t>
  </si>
  <si>
    <t>旭化成エンジニアリング株式会社</t>
  </si>
  <si>
    <t>旭鉄工株式会社</t>
  </si>
  <si>
    <t>株式会社ＡＳＭ</t>
  </si>
  <si>
    <t>株式会社アクト合成九州</t>
  </si>
  <si>
    <t>株式会社安藤工業所</t>
  </si>
  <si>
    <t>株式会社安藤製作所</t>
  </si>
  <si>
    <t>株式会社池戸製作所</t>
  </si>
  <si>
    <t>株式会社イクヨ</t>
  </si>
  <si>
    <t>株式会社　イケツクス工業</t>
  </si>
  <si>
    <t>イソガイ株式会社</t>
  </si>
  <si>
    <t>いその株式会社</t>
  </si>
  <si>
    <t>一栄工業株式会社</t>
  </si>
  <si>
    <t>有限会社一宮特殊鋼販売</t>
  </si>
  <si>
    <t>井澤金属株式会社</t>
  </si>
  <si>
    <t>株式会社伊藤工務店</t>
  </si>
  <si>
    <t>株式会社今仙電機製作所</t>
  </si>
  <si>
    <t>株式会社伊藤精機工業所</t>
  </si>
  <si>
    <t>株式会社イリエ</t>
  </si>
  <si>
    <t>有限会社岩井木型</t>
  </si>
  <si>
    <t>イワタボルト株式会社</t>
  </si>
  <si>
    <t>岩谷産業株式会社</t>
  </si>
  <si>
    <t>宇徳運搬株式会社</t>
  </si>
  <si>
    <t>株式会社宇徳組</t>
  </si>
  <si>
    <t>浦安工業株式会社</t>
  </si>
  <si>
    <t>株式会社エクチ</t>
  </si>
  <si>
    <t>株式会社イノアックコーポレーション</t>
  </si>
  <si>
    <t>株式会社エムエス製作所</t>
  </si>
  <si>
    <t>三井物産マシンテック株式会社</t>
  </si>
  <si>
    <t>エーワン株式会社</t>
  </si>
  <si>
    <t>株式会社大内斉茂商店</t>
  </si>
  <si>
    <t>オーウェル株式会社</t>
  </si>
  <si>
    <t>小川工業株式会社</t>
  </si>
  <si>
    <t>オザワ科学株式会社</t>
  </si>
  <si>
    <t>株式会社大菱計器製作所</t>
  </si>
  <si>
    <t>オオブユニティ株式会社</t>
  </si>
  <si>
    <t>有限会社大宮製作所</t>
  </si>
  <si>
    <t>大野ゴム工業株式会社</t>
  </si>
  <si>
    <t>株式会社オプコ</t>
  </si>
  <si>
    <t>株式会社押野電機製作所</t>
  </si>
  <si>
    <t>オリエンタル空調株式会社</t>
  </si>
  <si>
    <t>尾張精機株式会社</t>
  </si>
  <si>
    <t>海洋ゴム株式会社</t>
  </si>
  <si>
    <t>株式会社カガワ</t>
  </si>
  <si>
    <t>鹿島建設株式会社</t>
  </si>
  <si>
    <t>株式会社コガネイモールド</t>
  </si>
  <si>
    <t>株式会社春日井金型</t>
  </si>
  <si>
    <t>春日鋼機株式会社</t>
  </si>
  <si>
    <t>加藤産商株式会社</t>
  </si>
  <si>
    <t>サーモ・エレクトロン株式会社</t>
  </si>
  <si>
    <t>化成品商事株式会社</t>
  </si>
  <si>
    <t>金山化成株式会社</t>
  </si>
  <si>
    <t>株式会社川井商店</t>
  </si>
  <si>
    <t>河村化工株式会社</t>
  </si>
  <si>
    <t>川北電気工業株式会社</t>
  </si>
  <si>
    <t>川口特殊機鋼株式会社</t>
  </si>
  <si>
    <t>川西塗装株式会社</t>
  </si>
  <si>
    <t>有限会社加藤軽合金</t>
  </si>
  <si>
    <t>関東化成工業　株式会社</t>
  </si>
  <si>
    <t>株式会社ＥＪサービス</t>
  </si>
  <si>
    <t>有限会社北澤商会</t>
  </si>
  <si>
    <t>北村化学産業株式会社</t>
  </si>
  <si>
    <t>岐阜精機工業株式会社</t>
  </si>
  <si>
    <t>共立計販株式会社</t>
  </si>
  <si>
    <t>京三電機株式会社</t>
  </si>
  <si>
    <t>日昌株式会社</t>
  </si>
  <si>
    <t>株式会社協豊製作所</t>
  </si>
  <si>
    <t>協和理化学工業株式会社</t>
  </si>
  <si>
    <t>栗田工業株式会社</t>
  </si>
  <si>
    <t>株式会社クリタテクノ</t>
  </si>
  <si>
    <t>栗原産業株式会社</t>
  </si>
  <si>
    <t>東工コーセン株式会社</t>
  </si>
  <si>
    <t>株式会社小糸製作所</t>
  </si>
  <si>
    <t>弘栄貿易　浜名梱包（森町向け）</t>
  </si>
  <si>
    <t>小池産業株式会社</t>
  </si>
  <si>
    <t>弘和工業株式会社</t>
  </si>
  <si>
    <t>株式会社小久保製作所</t>
  </si>
  <si>
    <t>株式会社コジマ</t>
  </si>
  <si>
    <t>小島プレス工業株式会社</t>
  </si>
  <si>
    <t>株式会社コーシンサービス</t>
  </si>
  <si>
    <t>株式会社アルファテック</t>
  </si>
  <si>
    <t>コヅカテクノ株式会社</t>
  </si>
  <si>
    <t>ＫＴＸ株式会社</t>
  </si>
  <si>
    <t>コニシ株式会社</t>
  </si>
  <si>
    <t>株式会社小西製作所</t>
  </si>
  <si>
    <t>株式会社小松原</t>
  </si>
  <si>
    <t>株式会社近藤製作所</t>
  </si>
  <si>
    <t>株式会社坂本金型工作所</t>
  </si>
  <si>
    <t>株式会社テツクササキ</t>
  </si>
  <si>
    <t>サクラ電機有限会社</t>
  </si>
  <si>
    <t>株式会社佐藤鉄工所</t>
  </si>
  <si>
    <t>株式会社サム電子機械</t>
  </si>
  <si>
    <t>三栄電機産業株式会社</t>
  </si>
  <si>
    <t>三機工業株式会社</t>
  </si>
  <si>
    <t>株式会社三喜工作所</t>
  </si>
  <si>
    <t>三友工業株式会社</t>
  </si>
  <si>
    <t>有限会社三幸工芸</t>
  </si>
  <si>
    <t>サンケン電気株式会社</t>
  </si>
  <si>
    <t>株式会社三弘</t>
  </si>
  <si>
    <t>三弘エマテック株式会社</t>
  </si>
  <si>
    <t>三光化成株式会社</t>
  </si>
  <si>
    <t>三昌工業株式会社</t>
  </si>
  <si>
    <t>株式会社三陽製作所</t>
  </si>
  <si>
    <t>三洋貿易株式会社</t>
  </si>
  <si>
    <t>山陽精機株式会社</t>
  </si>
  <si>
    <t>株式会社マクシスエンジニアリング</t>
  </si>
  <si>
    <t>株式会社三和機械工業所</t>
  </si>
  <si>
    <t>三甲株式会社</t>
  </si>
  <si>
    <t>トヨタエルアンドエフ静岡株式会社</t>
  </si>
  <si>
    <t>株式会社シービーエス</t>
  </si>
  <si>
    <t>株式会社柴田合成</t>
  </si>
  <si>
    <t>白月工業株式会社</t>
  </si>
  <si>
    <t>昭和金属工業株式会社</t>
  </si>
  <si>
    <t>正周工業株式会社</t>
  </si>
  <si>
    <t>昭和興産株式会社</t>
  </si>
  <si>
    <t>松栄ゴム工業　株式会社</t>
  </si>
  <si>
    <t>塩田化成株式会社</t>
  </si>
  <si>
    <t>清水建設株式会社</t>
  </si>
  <si>
    <t>白石カルシウム株式会社</t>
  </si>
  <si>
    <t>シロキ工業株式会社</t>
  </si>
  <si>
    <t>信陽工機株式会社</t>
  </si>
  <si>
    <t>株式会社進和</t>
  </si>
  <si>
    <t>新東工業株式会社</t>
  </si>
  <si>
    <t>有限会社杉谷製作所</t>
  </si>
  <si>
    <t>株式会社鈴木化学工業所</t>
  </si>
  <si>
    <t>株式会社鈴木製作所</t>
  </si>
  <si>
    <t>スズキ工販株式会社</t>
  </si>
  <si>
    <t>株式会社メタルワン　名古屋支社</t>
  </si>
  <si>
    <t>鈴五商事株式会社</t>
  </si>
  <si>
    <t>有限会社鈴木木型モールド</t>
  </si>
  <si>
    <t>有限会社鈴木鉄工所</t>
  </si>
  <si>
    <t>住友商事株式会社</t>
  </si>
  <si>
    <t>日鉄精圧品株式会社</t>
  </si>
  <si>
    <t>西進商事株式会社</t>
  </si>
  <si>
    <t>星和化成株式会社</t>
  </si>
  <si>
    <t>瀬川化学工業株式会社</t>
  </si>
  <si>
    <t>株式会社セントラルヨシダ</t>
  </si>
  <si>
    <t>象印マホービン株式会社</t>
  </si>
  <si>
    <t>ダイキン油機エンジニアリング株式会社</t>
  </si>
  <si>
    <t>大弘株式会社</t>
  </si>
  <si>
    <t>ダイオーポスタルケミカル株式会社</t>
  </si>
  <si>
    <t>株式会社ダイハン</t>
  </si>
  <si>
    <t>株式会社大紀アルミニウム工業所</t>
  </si>
  <si>
    <t>株式会社タイセイプラス</t>
  </si>
  <si>
    <t>株式会社ダイセル</t>
  </si>
  <si>
    <t>株式会社高木製作所</t>
  </si>
  <si>
    <t>株式会社高田工業</t>
  </si>
  <si>
    <t>株式会社高橋精機工業所</t>
  </si>
  <si>
    <t>株式会社竹中製作所</t>
  </si>
  <si>
    <t>株式会社竹中工務店</t>
  </si>
  <si>
    <t>日本ペイント・オートモーティブコーティングス株式会</t>
  </si>
  <si>
    <t>第一実業株式会社</t>
  </si>
  <si>
    <t>大宝工業株式会社　関東カンパニー</t>
  </si>
  <si>
    <t>大宝工業株式会社　関西カンパニー</t>
  </si>
  <si>
    <t>大同トレーディング株式会社</t>
  </si>
  <si>
    <t>株式会社大王</t>
  </si>
  <si>
    <t>ダイドー株式会社</t>
  </si>
  <si>
    <t>株式会社ＴＭＷ</t>
  </si>
  <si>
    <t>大日本インキ化学工業株式会社</t>
  </si>
  <si>
    <t>ＤＩＣ株式会社　本社　カラー＆コンフオート本部</t>
  </si>
  <si>
    <t>大和化成工業株式会社</t>
  </si>
  <si>
    <t>株式会社田中金型製作所</t>
  </si>
  <si>
    <t>株式会社谷ダイモールド</t>
  </si>
  <si>
    <t>中央電気工事株式会社</t>
  </si>
  <si>
    <t>ＣＢＣ株式会社</t>
  </si>
  <si>
    <t>ダイキンエアテクノ株式会社</t>
  </si>
  <si>
    <t>中央紙器工業株式会社</t>
  </si>
  <si>
    <t>株式会社中勢ゴム</t>
  </si>
  <si>
    <t>中央発条工業株式会社</t>
  </si>
  <si>
    <t>知多鋼業株式会社</t>
  </si>
  <si>
    <t>中部化学株式会社</t>
  </si>
  <si>
    <t>トヨタＬ＆Ｆ中部株式会社</t>
  </si>
  <si>
    <t>中庸スプリング株式会社</t>
  </si>
  <si>
    <t>株式会社中部理化</t>
  </si>
  <si>
    <t>超音波工業株式会社</t>
  </si>
  <si>
    <t>株式会社中央製作所</t>
  </si>
  <si>
    <t>中部助川興業株式会社</t>
  </si>
  <si>
    <t>中日クラフト株式会社</t>
  </si>
  <si>
    <t>株式会社ＣＨＡＭＰＩＯＮ　ＣＯＲＰＯＲＡＴＩＯＮ</t>
  </si>
  <si>
    <t>千代田合成株式会社</t>
  </si>
  <si>
    <t>株式会社チゥキヨ－</t>
  </si>
  <si>
    <t>株式会社鶴鉄工所</t>
  </si>
  <si>
    <t>ツカサ工機株式会社</t>
  </si>
  <si>
    <t>株式会社ツカモト</t>
  </si>
  <si>
    <t>辻精機株式会社</t>
  </si>
  <si>
    <t>株式会社槌屋</t>
  </si>
  <si>
    <t>椿本興業株式会社</t>
  </si>
  <si>
    <t>株式会社テイエスケイ</t>
  </si>
  <si>
    <t>株式会社ティーエヌ製作所</t>
  </si>
  <si>
    <t>ＴＳオプト株式会社</t>
  </si>
  <si>
    <t>株式会社テクノアートリサーチ</t>
  </si>
  <si>
    <t>ティージーオプシード株式会社</t>
  </si>
  <si>
    <t>ＴＧテクノ株式会社</t>
  </si>
  <si>
    <t>ＴＧメンテナンス株式会社</t>
  </si>
  <si>
    <t>豊田合成東日本株式会社</t>
  </si>
  <si>
    <t>天馬株式会社</t>
  </si>
  <si>
    <t>豊田合成九州株式会社</t>
  </si>
  <si>
    <t>東亜環境サービス株式会社</t>
  </si>
  <si>
    <t>株式会社東亜理化学研究所</t>
  </si>
  <si>
    <t>株式会社ＴＴＫ</t>
  </si>
  <si>
    <t>株式会社東海理化電機製作所</t>
  </si>
  <si>
    <t>株式会社東海理機</t>
  </si>
  <si>
    <t>東海システム株式会社</t>
  </si>
  <si>
    <t>東京材料株式会社</t>
  </si>
  <si>
    <t>株式会社東郷製作所</t>
  </si>
  <si>
    <t>株式会社トーエネック</t>
  </si>
  <si>
    <t>常盤産業株式会社</t>
  </si>
  <si>
    <t>東朋テクノロジー株式会社</t>
  </si>
  <si>
    <t>株式会社東洋精機製作所</t>
  </si>
  <si>
    <t>東洋紡績株式会社</t>
  </si>
  <si>
    <t>豊田通商株式会社</t>
  </si>
  <si>
    <t>豊通ケミプラス株式会社</t>
  </si>
  <si>
    <t>トヨタＴ＆Ｓ建設</t>
  </si>
  <si>
    <t>株式会社トープラ</t>
  </si>
  <si>
    <t>豊田段ボール工業株式会社</t>
  </si>
  <si>
    <t>トピーファスナー工業株式会社</t>
  </si>
  <si>
    <t>東海カーボン株式会社</t>
  </si>
  <si>
    <t>東海化成工業株式会社</t>
  </si>
  <si>
    <t>株式会社東和樹脂工作所</t>
  </si>
  <si>
    <t>東洋理工株式会社</t>
  </si>
  <si>
    <t>ＴＯＹＯ　ＴＩＲＥ株式会社</t>
  </si>
  <si>
    <t>東邦瓦斯株式会社</t>
  </si>
  <si>
    <t>東海商事株式会社</t>
  </si>
  <si>
    <t>トヨタ紡織株式会社</t>
  </si>
  <si>
    <t>豊田合成インテリア・マニユフアクチユアリング（株）</t>
  </si>
  <si>
    <t>ＴＨＫ株式会社</t>
  </si>
  <si>
    <t>豊田通商システムズ株式会社</t>
  </si>
  <si>
    <t>株式会社豊通マシナリー</t>
  </si>
  <si>
    <t>豊通エネルギー株式会社</t>
  </si>
  <si>
    <t>トリニティ工業株式会社　（設備）</t>
  </si>
  <si>
    <t>トリニティ工業株式会社　（部品）</t>
  </si>
  <si>
    <t>株式会社ＥＮＥＯＳサンエナジー</t>
  </si>
  <si>
    <t>内外物産株式会社</t>
  </si>
  <si>
    <t>株式会社永井精機</t>
  </si>
  <si>
    <t>中野ＭＯＮＯテクノロジー株式会社</t>
  </si>
  <si>
    <t>有限会社中村熔接工業所</t>
  </si>
  <si>
    <t>株式会社中モールド</t>
  </si>
  <si>
    <t>中村精工株式会社</t>
  </si>
  <si>
    <t>中村科学工業株式会社</t>
  </si>
  <si>
    <t>名古屋電気株式会社</t>
  </si>
  <si>
    <t>株式会社ナ・デックス</t>
  </si>
  <si>
    <t>株式会社ＩＥＣ</t>
  </si>
  <si>
    <t>株式会社ナックイメージテクノロジー</t>
  </si>
  <si>
    <t>ＮＧＫファインモールド株式会社</t>
  </si>
  <si>
    <t>夏目電気工業株式会社</t>
  </si>
  <si>
    <t>日本機材株式会社</t>
  </si>
  <si>
    <t>株式会社日本精機</t>
  </si>
  <si>
    <t>株式会社メイテック</t>
  </si>
  <si>
    <t>西山商事株式会社</t>
  </si>
  <si>
    <t>ニッタ株式会社</t>
  </si>
  <si>
    <t>ダミー</t>
  </si>
  <si>
    <t>ＪＳＲトレーディング株式会社</t>
  </si>
  <si>
    <t>株式会社日立ハイテク</t>
  </si>
  <si>
    <t>大陽日酸株式会社</t>
  </si>
  <si>
    <t>ＪＢＣＣ株式会社</t>
  </si>
  <si>
    <t>日本化薬株式会社</t>
  </si>
  <si>
    <t>日本金型材株式会社</t>
  </si>
  <si>
    <t>日進機工株式会社</t>
  </si>
  <si>
    <t>日本通運株式会社</t>
  </si>
  <si>
    <t>日本電計株式会社</t>
  </si>
  <si>
    <t>日本電産サンキヨー株式会社</t>
  </si>
  <si>
    <t>寿技研工業株式会社</t>
  </si>
  <si>
    <t>日本電子株式会社</t>
  </si>
  <si>
    <t>株式会社ニフコ</t>
  </si>
  <si>
    <t>日本ユニシス株式会社</t>
  </si>
  <si>
    <t>日本金型産業株式会社</t>
  </si>
  <si>
    <t>エネサーブ株式会社</t>
  </si>
  <si>
    <t>日本パーカライジング株式会社</t>
  </si>
  <si>
    <t>ハギノ機工株式会社</t>
  </si>
  <si>
    <t>長谷虎紡績株式会社</t>
  </si>
  <si>
    <t>株式会社パーカーコーポレーシヨン</t>
  </si>
  <si>
    <t>株式会社浜名プラスチック</t>
  </si>
  <si>
    <t>株式会社エヌ・アイ・シー</t>
  </si>
  <si>
    <t>林テレンプ株式会社</t>
  </si>
  <si>
    <t>パール工業株式会社</t>
  </si>
  <si>
    <t>株式会社日立製作所</t>
  </si>
  <si>
    <t>ヒカリ化成株式会社</t>
  </si>
  <si>
    <t>豊田合成日乃出株式会社</t>
  </si>
  <si>
    <t>株式会社飛州金型</t>
  </si>
  <si>
    <t>ＴＧＡＰ株式会社</t>
  </si>
  <si>
    <t>アーケムビジネスジャパン株式会社</t>
  </si>
  <si>
    <t>レイモンジャパン株式会社</t>
  </si>
  <si>
    <t>ＴＩＡｕｔｏｍｏｔｉｖｅＪａｐａｎ株式会社</t>
  </si>
  <si>
    <t>株式会社表面研究所</t>
  </si>
  <si>
    <t>株式会社不二商事</t>
  </si>
  <si>
    <t>富士通株式会社</t>
  </si>
  <si>
    <t>富士精工株式会社</t>
  </si>
  <si>
    <t>扶桑精工株式会社</t>
  </si>
  <si>
    <t>藤浦産業株式会社</t>
  </si>
  <si>
    <t>藤田螺子工業株式会社</t>
  </si>
  <si>
    <t>株式会社藤井メッキ工業</t>
  </si>
  <si>
    <t>フタバ産業株式会社</t>
  </si>
  <si>
    <t>双葉電子工業株式会社</t>
  </si>
  <si>
    <t>日本エマソン株式会社</t>
  </si>
  <si>
    <t>フルタニ株式会社</t>
  </si>
  <si>
    <t>フェデラル・モーグルジャパン株式会社</t>
  </si>
  <si>
    <t>株式会社宝協</t>
  </si>
  <si>
    <t>ＴＧロジステイクス株式会社</t>
  </si>
  <si>
    <t>有限会社豊和空調サービス</t>
  </si>
  <si>
    <t>豊生ブレーキ工業株式会社</t>
  </si>
  <si>
    <t>株式会社放電エンジニアリング</t>
  </si>
  <si>
    <t>豊信合成株式会社</t>
  </si>
  <si>
    <t>北星ゴム工業株式会社</t>
  </si>
  <si>
    <t>アイシン辰栄株式会社</t>
  </si>
  <si>
    <t>株式会社ホンダロジスティクス</t>
  </si>
  <si>
    <t>合資会社前田商店</t>
  </si>
  <si>
    <t>前野段ボール株式会社</t>
  </si>
  <si>
    <t>パナソニツク株式会社</t>
  </si>
  <si>
    <t>株式会社松井製作所</t>
  </si>
  <si>
    <t>株式会社松尾製作所</t>
  </si>
  <si>
    <t>松尾建設株式会社</t>
  </si>
  <si>
    <t>株式会社松田製作所</t>
  </si>
  <si>
    <t>株式会社マルヰ工作</t>
  </si>
  <si>
    <t>丸文株式会社</t>
  </si>
  <si>
    <t>マルイ工業株式会社</t>
  </si>
  <si>
    <t>マルヤス工業株式会社</t>
  </si>
  <si>
    <t>マブチモーター株式会社</t>
  </si>
  <si>
    <t>株式会社マルダイスプリング</t>
  </si>
  <si>
    <t>テクノエイト株式会社</t>
  </si>
  <si>
    <t>株式会社ミクニ製作所</t>
  </si>
  <si>
    <t>ミクロ電子株式会社</t>
  </si>
  <si>
    <t>株式会社三鈴機械</t>
  </si>
  <si>
    <t>株式会社三葉製作所</t>
  </si>
  <si>
    <t>三井物産株式会社</t>
  </si>
  <si>
    <t>日本プラスチックス・テクノロジーズ株式会社</t>
  </si>
  <si>
    <t>株式会社三鶴工業所</t>
  </si>
  <si>
    <t>三菱商事プラスチック株式会社</t>
  </si>
  <si>
    <t>三菱電機システムサービス株式会社</t>
  </si>
  <si>
    <t>宮川化成工業株式会社</t>
  </si>
  <si>
    <t>株式会社宮下製作所</t>
  </si>
  <si>
    <t>株式会社名機製作所</t>
  </si>
  <si>
    <t>明治電機工業株式会社</t>
  </si>
  <si>
    <t>ＴＧウェルフェア株式会社</t>
  </si>
  <si>
    <t>森三樹脂株式会社</t>
  </si>
  <si>
    <t>株式会社モリタ</t>
  </si>
  <si>
    <t>株式会社ヤポック</t>
  </si>
  <si>
    <t>矢崎化工株式会社</t>
  </si>
  <si>
    <t>矢崎総業株式会社</t>
  </si>
  <si>
    <t>山崎産業株式会社</t>
  </si>
  <si>
    <t>株式会社ＬＡＤＶＩＫ</t>
  </si>
  <si>
    <t>山口精機工業株式会社</t>
  </si>
  <si>
    <t>山崎電機産業株式会社</t>
  </si>
  <si>
    <t>株式会社山本製作所</t>
  </si>
  <si>
    <t>ユケン工業株式会社</t>
  </si>
  <si>
    <t>朝日電装株式会社</t>
  </si>
  <si>
    <t>株式会社ヨコヤマ精工</t>
  </si>
  <si>
    <t>株式会社ヨコイ</t>
  </si>
  <si>
    <t>株式会社吉田ＳＫＴ</t>
  </si>
  <si>
    <t>シチズン電子株式会社</t>
  </si>
  <si>
    <t>株式会社東芝</t>
  </si>
  <si>
    <t>ＩＤＥＣ株式会社</t>
  </si>
  <si>
    <t>株式会社ミヤカワ</t>
  </si>
  <si>
    <t>株式会社キーエンス</t>
  </si>
  <si>
    <t>リコージャパン株式会社</t>
  </si>
  <si>
    <t>レイボルド株式会社</t>
  </si>
  <si>
    <t>ワシノ機工株式会社</t>
  </si>
  <si>
    <t>株式会社渡辺金型製作所</t>
  </si>
  <si>
    <t>渡辺工業株式会社</t>
  </si>
  <si>
    <t>株式会社ワールドエッチング</t>
  </si>
  <si>
    <t>森村商事株式会社</t>
  </si>
  <si>
    <t>三洋熱工業株式会社</t>
  </si>
  <si>
    <t>株式会社あいわ印刷</t>
  </si>
  <si>
    <t>株式会社ケーアールアイ</t>
  </si>
  <si>
    <t>株式会社日本管理ラベル</t>
  </si>
  <si>
    <t>七宝金型工業株式会社</t>
  </si>
  <si>
    <t>孟鋼鉄株式会社</t>
  </si>
  <si>
    <t>アスペン株式会社</t>
  </si>
  <si>
    <t>ビーエム工業株式会社</t>
  </si>
  <si>
    <t>竹岸産業株式会社</t>
  </si>
  <si>
    <t>北斗総業株式会社</t>
  </si>
  <si>
    <t>羽立化工株式会社</t>
  </si>
  <si>
    <t>株式会社フコク東海</t>
  </si>
  <si>
    <t>日本機械金型株式会社</t>
  </si>
  <si>
    <t>株式会社タマディック</t>
  </si>
  <si>
    <t>大同興業株式会社</t>
  </si>
  <si>
    <t>株式会社エルメカニクス</t>
  </si>
  <si>
    <t>株式会社ヨコオ</t>
  </si>
  <si>
    <t>株式会社　テイ・アイ・シイ</t>
  </si>
  <si>
    <t>ミツワ株式会社</t>
  </si>
  <si>
    <t>有限会社　フ゜ロケ゛ツト</t>
  </si>
  <si>
    <t>株式会社テイト</t>
  </si>
  <si>
    <t>日立金属工具鋼株式会社</t>
  </si>
  <si>
    <t>株式会社ユーシン</t>
  </si>
  <si>
    <t>佐鳥電機株式会社</t>
  </si>
  <si>
    <t>株式会社ＲＯＳＥＣＣ</t>
  </si>
  <si>
    <t>西川ゴム工業株式会社</t>
  </si>
  <si>
    <t>日本テスコン株式会社</t>
  </si>
  <si>
    <t>株式会社ヒラテ技研</t>
  </si>
  <si>
    <t>株式会社　栃木屋</t>
  </si>
  <si>
    <t>日本ライトン株式会社</t>
  </si>
  <si>
    <t>株式会社ニッコ－インテック</t>
  </si>
  <si>
    <t>アイシー株式会社</t>
  </si>
  <si>
    <t>パナソニックＦＳエンジニアリング株式会社</t>
  </si>
  <si>
    <t>大宝工業株式会社</t>
  </si>
  <si>
    <t>株式会社　ナショナル　マシナリー　アジア</t>
  </si>
  <si>
    <t>上原ネームプレート工業株式会社</t>
  </si>
  <si>
    <t>株式会社赤坂</t>
  </si>
  <si>
    <t>株式会社パイオラックス</t>
  </si>
  <si>
    <t>株式会社アテック</t>
  </si>
  <si>
    <t>コスモトレーディング株式会社</t>
  </si>
  <si>
    <t>南部化成株式会社</t>
  </si>
  <si>
    <t>株式会社ミスミ</t>
  </si>
  <si>
    <t>株式会社フジクラ</t>
  </si>
  <si>
    <t>株式会社三和スクリーン銘板</t>
  </si>
  <si>
    <t>三井物産エレクトロニクス株式会社</t>
  </si>
  <si>
    <t>堅田電機株式会社</t>
  </si>
  <si>
    <t>黒田電気株式会社</t>
  </si>
  <si>
    <t>三喜ゴム株式会社</t>
  </si>
  <si>
    <t>光昭株式会社</t>
  </si>
  <si>
    <t>株式会社ダイジ</t>
  </si>
  <si>
    <t>日星電気株式会社</t>
  </si>
  <si>
    <t>株式会社ムラタエレクトロニクス</t>
  </si>
  <si>
    <t>三協精器工業株式会社</t>
  </si>
  <si>
    <t>伊藤電機株式会社</t>
  </si>
  <si>
    <t>伯東株式会社</t>
  </si>
  <si>
    <t>三景産業株式会社</t>
  </si>
  <si>
    <t>和田電機株式会社</t>
  </si>
  <si>
    <t>株式会社エスケ－</t>
  </si>
  <si>
    <t>株式会社オーツカ</t>
  </si>
  <si>
    <t>ヤマト・インダストリ－株式会社</t>
  </si>
  <si>
    <t>ウチヤマコーポレーション株式会社</t>
  </si>
  <si>
    <t>昭和精機工業株式会社</t>
  </si>
  <si>
    <t>日本プライ株式会社</t>
  </si>
  <si>
    <t>ヘレウス株式会社</t>
  </si>
  <si>
    <t>株式会社アドバンス</t>
  </si>
  <si>
    <t>株式会社石原製作所</t>
  </si>
  <si>
    <t>豊田鉄工株式会社</t>
  </si>
  <si>
    <t>株式会社ＧＳＩクレオス</t>
  </si>
  <si>
    <t>旭化学工業株式会社</t>
  </si>
  <si>
    <t>株式会社モールデック</t>
  </si>
  <si>
    <t>共和工業株式会社</t>
  </si>
  <si>
    <t>有限会社テクノアシスト</t>
  </si>
  <si>
    <t>株式会社エイスタッフ</t>
  </si>
  <si>
    <t>新光ゴム工業株式会社</t>
  </si>
  <si>
    <t>株式会社キソウ技研</t>
  </si>
  <si>
    <t>三井屋工業株式会社</t>
  </si>
  <si>
    <t>研精化工株式会社</t>
  </si>
  <si>
    <t>株式会社クラベ</t>
  </si>
  <si>
    <t>ジェコー株式会社</t>
  </si>
  <si>
    <t>有限会社高野熔接工業所</t>
  </si>
  <si>
    <t>セーレン株式会社</t>
  </si>
  <si>
    <t>株式会社大西</t>
  </si>
  <si>
    <t>柿原工業株式会社</t>
  </si>
  <si>
    <t>株式会社クリモト</t>
  </si>
  <si>
    <t>豊樹脂工業株式会社</t>
  </si>
  <si>
    <t>株式会社イカイ</t>
  </si>
  <si>
    <t>株式会社テクノアソシエ</t>
  </si>
  <si>
    <t>日鉄住金テックスエンジ株式会社</t>
  </si>
  <si>
    <t>千代田インテグレ株式会社</t>
  </si>
  <si>
    <t>株式会社ヤマコー</t>
  </si>
  <si>
    <t>荒川工業株式会社</t>
  </si>
  <si>
    <t>オエテイカジャパン株式会社</t>
  </si>
  <si>
    <t>日本アキュライド株式会社</t>
  </si>
  <si>
    <t>丸嘉工業株式会社</t>
  </si>
  <si>
    <t>株式会社スギノプレス</t>
  </si>
  <si>
    <t>株式会社ミヤタ</t>
  </si>
  <si>
    <t>ＲＰ東プラ株式会社</t>
  </si>
  <si>
    <t>山下ゴム株式会社</t>
  </si>
  <si>
    <t>岳南有機株式会社</t>
  </si>
  <si>
    <t>株式会社中川</t>
  </si>
  <si>
    <t>新光ネームプレート株式会社</t>
  </si>
  <si>
    <t>浜名梱包輸送株式会社</t>
  </si>
  <si>
    <t>株式会社ライフモールド</t>
  </si>
  <si>
    <t>パナソニックセミコンダクターソリューションズ株式会</t>
  </si>
  <si>
    <t>トヨフレックス株式会社</t>
  </si>
  <si>
    <t>株式会社京都プラテック</t>
  </si>
  <si>
    <t>株式会社倉本産業</t>
  </si>
  <si>
    <t>アダマンド並木精密宝石株式会社</t>
  </si>
  <si>
    <t>アルテック株式会社</t>
  </si>
  <si>
    <t>サンリット工業株式会社</t>
  </si>
  <si>
    <t>豊前東芝エレクトロニクス株式会社</t>
  </si>
  <si>
    <t>日本ハイコム株式会社</t>
  </si>
  <si>
    <t>日美商事株式会社</t>
  </si>
  <si>
    <t>株式会社ダイシン</t>
  </si>
  <si>
    <t>サンワインダストリー株式会社</t>
  </si>
  <si>
    <t>株式会社タケヒロ</t>
  </si>
  <si>
    <t>株式会社ニシキ</t>
  </si>
  <si>
    <t>株式会社東広</t>
  </si>
  <si>
    <t>株式会社フロロコート名古屋</t>
  </si>
  <si>
    <t>株式会社プラテック</t>
  </si>
  <si>
    <t>株式会社玉谷製作所</t>
  </si>
  <si>
    <t>株式会社ケンロック</t>
  </si>
  <si>
    <t>株式会社泉製作所</t>
  </si>
  <si>
    <t>阪和興業株式会社</t>
  </si>
  <si>
    <t>ムツミ工業株式会社</t>
  </si>
  <si>
    <t>株式会社メイドー</t>
  </si>
  <si>
    <t>テクダイヤ株式会社</t>
  </si>
  <si>
    <t>株式会社竹内金型製作所</t>
  </si>
  <si>
    <t>オートリブ株式会社　筑波事業所</t>
  </si>
  <si>
    <t>三光ライト工業株式会社</t>
  </si>
  <si>
    <t>株式会社神戸製鋼所</t>
  </si>
  <si>
    <t>千代田工業株式会社</t>
  </si>
  <si>
    <t>中部ＮＯＫ販売株式会社</t>
  </si>
  <si>
    <t>三枝電機株式会社</t>
  </si>
  <si>
    <t>株式会社光波</t>
  </si>
  <si>
    <t>株式会社アサダユウ</t>
  </si>
  <si>
    <t>伊藤忠商事株式会社</t>
  </si>
  <si>
    <t>ミドリオートレザー株式会社</t>
  </si>
  <si>
    <t>株式会社泰成工業</t>
  </si>
  <si>
    <t>株式会社サンリック</t>
  </si>
  <si>
    <t>東邦テナツクス株式会社</t>
  </si>
  <si>
    <t>株式会社東陽テクニカ</t>
  </si>
  <si>
    <t>アイチシステム株式会社</t>
  </si>
  <si>
    <t>コスタルジャパン株式会社</t>
  </si>
  <si>
    <t>ＮＩＳＳＨＡ株式会社</t>
  </si>
  <si>
    <t>タイコ　エレクトロニクス　ジヤパン合同会社</t>
  </si>
  <si>
    <t>株式会社ファーストシステム</t>
  </si>
  <si>
    <t>山本マーク株式会社</t>
  </si>
  <si>
    <t>吉川工業株式会社</t>
  </si>
  <si>
    <t>美濃精工株式会社</t>
  </si>
  <si>
    <t>株式会社ガリレオ</t>
  </si>
  <si>
    <t>東京貿易テクノシステム株式会社</t>
  </si>
  <si>
    <t>株式会社ＩＳ村井工業</t>
  </si>
  <si>
    <t>日本発条株式会社</t>
  </si>
  <si>
    <t>ポツプリベツト・フアスナー株式会社</t>
  </si>
  <si>
    <t>メルクパフォーマンスマテリアルズ株式会社</t>
  </si>
  <si>
    <t>シチズンファインデバイス株式会社</t>
  </si>
  <si>
    <t>昭和電工株式会社</t>
  </si>
  <si>
    <t>株式会社エイジェック</t>
  </si>
  <si>
    <t>アイシン化工株式会社</t>
  </si>
  <si>
    <t>株式会社日本テクシード</t>
  </si>
  <si>
    <t>エイム株式会社</t>
  </si>
  <si>
    <t>有限会社テレコム</t>
  </si>
  <si>
    <t>株式会社ニコンエンジニアリング</t>
  </si>
  <si>
    <t>富士金属株式会社</t>
  </si>
  <si>
    <t>株式会社守谷商会</t>
  </si>
  <si>
    <t>東京エレクトロン株式会社</t>
  </si>
  <si>
    <t>パスカル株式会社</t>
  </si>
  <si>
    <t>三洋機工商事株式会社</t>
  </si>
  <si>
    <t>アイシン精機株式会社</t>
  </si>
  <si>
    <t>福島サンケン株式会社</t>
  </si>
  <si>
    <t>三桜工業株式会社</t>
  </si>
  <si>
    <t>株式会社住田光学ガラス</t>
  </si>
  <si>
    <t>東芝ライテック株式会社</t>
  </si>
  <si>
    <t>パナソニック株式会社エコソリューションズ社</t>
  </si>
  <si>
    <t>パナソニック（株）エコソリューションズ社ＶＡＴ</t>
  </si>
  <si>
    <t>株式会社アウトソーシング</t>
  </si>
  <si>
    <t>未来精工株式会社</t>
  </si>
  <si>
    <t>株式会社カワマタ・テクノス</t>
  </si>
  <si>
    <t>有限会社弘毅</t>
  </si>
  <si>
    <t>広陽商工株式会社</t>
  </si>
  <si>
    <t>レシップ株式会社</t>
  </si>
  <si>
    <t>世紀株式会社</t>
  </si>
  <si>
    <t>株式会社マルカ</t>
  </si>
  <si>
    <t>株式会社タイカ</t>
  </si>
  <si>
    <t>三洋鍍金工業株式会社</t>
  </si>
  <si>
    <t>株式会社コーワ</t>
  </si>
  <si>
    <t>株式会社アクセル</t>
  </si>
  <si>
    <t>丸徳産業株式会社</t>
  </si>
  <si>
    <t>理化精機株式会社</t>
  </si>
  <si>
    <t>株式会社ニッコー</t>
  </si>
  <si>
    <t>大栄産業株式会社</t>
  </si>
  <si>
    <t>三京アムコ株式会社</t>
  </si>
  <si>
    <t>ミタチ産業株式会社</t>
  </si>
  <si>
    <t>株式会社共和電業</t>
  </si>
  <si>
    <t>株式会社ＮＩＰＰＯ</t>
  </si>
  <si>
    <t>株式会社オカベカミコン</t>
  </si>
  <si>
    <t>株式会社エノモト</t>
  </si>
  <si>
    <t>豊通マテリアル株式会社</t>
  </si>
  <si>
    <t>株式会社新鋭産業</t>
  </si>
  <si>
    <t>助川電気工業株式会社</t>
  </si>
  <si>
    <t>丸紅情報システムズ株式会社</t>
  </si>
  <si>
    <t>伊勢久株式会社</t>
  </si>
  <si>
    <t>株式会社アドバネクス</t>
  </si>
  <si>
    <t>林精器製造株式会社</t>
  </si>
  <si>
    <t>株式会社巴商会</t>
  </si>
  <si>
    <t>京浜光膜工業株式会社</t>
  </si>
  <si>
    <t>ジェット株式会社</t>
  </si>
  <si>
    <t>ソニーセミコンダクタマニュファクチャリング株式会社</t>
  </si>
  <si>
    <t>日本フィルター株式会社</t>
  </si>
  <si>
    <t>セイコー化工機株式会社</t>
  </si>
  <si>
    <t>株式会社マスコエンジニアリング</t>
  </si>
  <si>
    <t>株式会社ＪＣＵ</t>
  </si>
  <si>
    <t>安達新産業株式会社</t>
  </si>
  <si>
    <t>日多加産業株式会社</t>
  </si>
  <si>
    <t>株式会社山三</t>
  </si>
  <si>
    <t>ハイメカ株式会社</t>
  </si>
  <si>
    <t>塚田理研工業株式会社</t>
  </si>
  <si>
    <t>株式会社エス・エヌ・ビー</t>
  </si>
  <si>
    <t>カタニ産業株式会社</t>
  </si>
  <si>
    <t>プランゼージャパン株式会社</t>
  </si>
  <si>
    <t>白金鍍金工業株式会社</t>
  </si>
  <si>
    <t>まこと金型株式会社</t>
  </si>
  <si>
    <t>岡谷鋼機株式会社</t>
  </si>
  <si>
    <t>日本ラック株式会社</t>
  </si>
  <si>
    <t>大阪工機株式会社</t>
  </si>
  <si>
    <t>株式会社蒲スプリング製作所</t>
  </si>
  <si>
    <t>吉田化学株式会社</t>
  </si>
  <si>
    <t>中央発條株式会社</t>
  </si>
  <si>
    <t>東和工業株式会社</t>
  </si>
  <si>
    <t>日本精工株式会社</t>
  </si>
  <si>
    <t>ミネベアミツミ株式会社</t>
  </si>
  <si>
    <t>アスレ電器株式会社</t>
  </si>
  <si>
    <t>株式会社ミハマ</t>
  </si>
  <si>
    <t>須山建設株式会社</t>
  </si>
  <si>
    <t>東邦ガスエンジニアリング株式会社</t>
  </si>
  <si>
    <t>大丸興業株式会社</t>
  </si>
  <si>
    <t>スタンレー電気株式会社</t>
  </si>
  <si>
    <t>帝人フロンティア株式会社</t>
  </si>
  <si>
    <t>光洋サーモシステム株式会社</t>
  </si>
  <si>
    <t>佐藤精密株式会社</t>
  </si>
  <si>
    <t>山宗株式会社</t>
  </si>
  <si>
    <t>住商エアバッグ・システムズ株式会社</t>
  </si>
  <si>
    <t>株式会社浅野</t>
  </si>
  <si>
    <t>株式会社明輝</t>
  </si>
  <si>
    <t>株式会社ティーネットジャパン</t>
  </si>
  <si>
    <t>株式会社国盛化学</t>
  </si>
  <si>
    <t>株式会社光伸化成製作所</t>
  </si>
  <si>
    <t>新郊パイプ工業株式会社</t>
  </si>
  <si>
    <t>大豊工業株式会社</t>
  </si>
  <si>
    <t>株式会社アラキ製作所</t>
  </si>
  <si>
    <t>大豊精機株式会社</t>
  </si>
  <si>
    <t>株式会社丸倖</t>
  </si>
  <si>
    <t>藤巻鋼材株式会社</t>
  </si>
  <si>
    <t>株式会社シーエナジー</t>
  </si>
  <si>
    <t>株式会社富士テクニカルリサーチ</t>
  </si>
  <si>
    <t>株式会社中部技研</t>
  </si>
  <si>
    <t>新明工業株式会社</t>
  </si>
  <si>
    <t>第一電機測器株式会社</t>
  </si>
  <si>
    <t>株式会社豊田電研</t>
  </si>
  <si>
    <t>リョーエイ株式会社</t>
  </si>
  <si>
    <t>日本キャノン株式会社</t>
  </si>
  <si>
    <t>川合樹脂工業株式会社</t>
  </si>
  <si>
    <t>メルダス　システム　エンジニアリング　株式会社</t>
  </si>
  <si>
    <t>株式会社オティックス</t>
  </si>
  <si>
    <t>エレマテック株式会社</t>
  </si>
  <si>
    <t>株式会社デンソーソリューション</t>
  </si>
  <si>
    <t>日本板硝子株式会社</t>
  </si>
  <si>
    <t>株式会社村上開明堂</t>
  </si>
  <si>
    <t>ポップリベット・ファスナー株式会社</t>
  </si>
  <si>
    <t>株式会社デンソ－</t>
  </si>
  <si>
    <t>共和レザー株式会社</t>
  </si>
  <si>
    <t>フローテック株式会社</t>
  </si>
  <si>
    <t>協和モールド株式会社</t>
  </si>
  <si>
    <t>株式会社ＮＢＣメツシユテツク</t>
  </si>
  <si>
    <t>オオスズ技研株式会社</t>
  </si>
  <si>
    <t>株式会社中外</t>
  </si>
  <si>
    <t>双葉金属工業株式会社</t>
  </si>
  <si>
    <t>肥田電器株式会社</t>
  </si>
  <si>
    <t>オイレス工業株式会社</t>
  </si>
  <si>
    <t>三恵技研工業　株式会社</t>
  </si>
  <si>
    <t>松栄特殊印刷工業株式会社</t>
  </si>
  <si>
    <t>キョ－ラク株式会社</t>
  </si>
  <si>
    <t>株式会社ユ－シン</t>
  </si>
  <si>
    <t>三笠電子工業株式会社</t>
  </si>
  <si>
    <t>株式会社トヨレック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</si>
</sst>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Red]\-#,##0\ "/>
    <numFmt numFmtId="177" formatCode="0_);[Red]\(0\)"/>
    <numFmt numFmtId="178" formatCode="#,##0_ "/>
    <numFmt numFmtId="179" formatCode="0.000_ ;[Red]\-0.000\ "/>
    <numFmt numFmtId="180" formatCode="0.00_ "/>
    <numFmt numFmtId="181" formatCode="0_ "/>
    <numFmt numFmtId="182" formatCode="yyyy&quot;年&quot;m&quot;月&quot;d&quot;日&quot;;@"/>
    <numFmt numFmtId="183" formatCode="0.0%"/>
    <numFmt numFmtId="184" formatCode="0.0&quot;ヶ&quot;&quot;月&quot;"/>
    <numFmt numFmtId="185" formatCode="0&quot;日&quot;"/>
    <numFmt numFmtId="186" formatCode="#"/>
    <numFmt numFmtId="187" formatCode="0.000"/>
  </numFmts>
  <fonts count="49">
    <font>
      <sz val="11"/>
      <color theme="1"/>
      <name val="游ゴシック"/>
      <family val="2"/>
      <scheme val="minor"/>
    </font>
    <font>
      <sz val="11"/>
      <name val="ＭＳ Ｐゴシック"/>
      <family val="3"/>
      <charset val="128"/>
    </font>
    <font>
      <sz val="10"/>
      <name val="ＭＳ Ｐ明朝"/>
      <family val="1"/>
      <charset val="128"/>
    </font>
    <font>
      <sz val="6"/>
      <name val="游ゴシック"/>
      <family val="3"/>
      <charset val="128"/>
      <scheme val="minor"/>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b/>
      <sz val="10"/>
      <color indexed="10"/>
      <name val="ＭＳ Ｐゴシック"/>
      <family val="3"/>
      <charset val="128"/>
    </font>
    <font>
      <sz val="10"/>
      <color theme="0" tint="-0.34998626667073579"/>
      <name val="ＭＳ Ｐ明朝"/>
      <family val="1"/>
      <charset val="128"/>
    </font>
    <font>
      <sz val="10"/>
      <color indexed="55"/>
      <name val="ＭＳ Ｐ明朝"/>
      <family val="1"/>
      <charset val="128"/>
    </font>
    <font>
      <b/>
      <sz val="10"/>
      <name val="ＭＳ Ｐ明朝"/>
      <family val="1"/>
      <charset val="128"/>
    </font>
    <font>
      <sz val="11"/>
      <color indexed="10"/>
      <name val="ＭＳ Ｐゴシック"/>
      <family val="3"/>
      <charset val="128"/>
    </font>
    <font>
      <u/>
      <sz val="11"/>
      <color indexed="12"/>
      <name val="ＭＳ Ｐゴシック"/>
      <family val="3"/>
      <charset val="128"/>
    </font>
    <font>
      <sz val="9"/>
      <color theme="0" tint="-0.249977111117893"/>
      <name val="ＭＳ Ｐゴシック"/>
      <family val="3"/>
      <charset val="128"/>
    </font>
    <font>
      <sz val="11"/>
      <name val="ＭＳ Ｐ明朝"/>
      <family val="1"/>
      <charset val="128"/>
    </font>
    <font>
      <sz val="11"/>
      <color indexed="9"/>
      <name val="ＭＳ Ｐゴシック"/>
      <family val="3"/>
      <charset val="128"/>
    </font>
    <font>
      <sz val="18"/>
      <name val="ＭＳ Ｐ明朝"/>
      <family val="1"/>
      <charset val="128"/>
    </font>
    <font>
      <sz val="18"/>
      <name val="ＭＳ Ｐゴシック"/>
      <family val="3"/>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
      <sz val="11"/>
      <name val="メイリオ"/>
      <family val="3"/>
      <charset val="128"/>
    </font>
    <font>
      <sz val="10"/>
      <name val="メイリオ"/>
      <family val="3"/>
      <charset val="128"/>
    </font>
    <font>
      <sz val="6"/>
      <name val="メイリオ"/>
      <family val="3"/>
      <charset val="128"/>
    </font>
    <font>
      <sz val="14"/>
      <name val="メイリオ"/>
      <family val="3"/>
      <charset val="128"/>
    </font>
    <font>
      <sz val="18"/>
      <name val="メイリオ"/>
      <family val="3"/>
      <charset val="128"/>
    </font>
    <font>
      <sz val="16"/>
      <name val="メイリオ"/>
      <family val="3"/>
      <charset val="128"/>
    </font>
    <font>
      <b/>
      <sz val="16"/>
      <name val="メイリオ"/>
      <family val="3"/>
      <charset val="128"/>
    </font>
    <font>
      <sz val="12"/>
      <color theme="1"/>
      <name val="メイリオ"/>
      <family val="3"/>
      <charset val="128"/>
    </font>
    <font>
      <sz val="10"/>
      <color theme="0"/>
      <name val="メイリオ"/>
      <family val="3"/>
      <charset val="128"/>
    </font>
    <font>
      <sz val="24"/>
      <name val="メイリオ"/>
      <family val="3"/>
      <charset val="128"/>
    </font>
    <font>
      <b/>
      <sz val="28"/>
      <name val="メイリオ"/>
      <family val="3"/>
      <charset val="128"/>
    </font>
    <font>
      <b/>
      <sz val="20"/>
      <name val="メイリオ"/>
      <family val="3"/>
      <charset val="128"/>
    </font>
    <font>
      <b/>
      <sz val="14"/>
      <name val="メイリオ"/>
      <family val="3"/>
      <charset val="128"/>
    </font>
    <font>
      <b/>
      <sz val="18"/>
      <name val="メイリオ"/>
      <family val="3"/>
      <charset val="128"/>
    </font>
    <font>
      <b/>
      <sz val="22"/>
      <name val="メイリオ"/>
      <family val="3"/>
      <charset val="128"/>
    </font>
    <font>
      <sz val="28"/>
      <name val="メイリオ"/>
      <family val="3"/>
      <charset val="128"/>
    </font>
    <font>
      <sz val="32"/>
      <name val="メイリオ"/>
      <family val="3"/>
      <charset val="128"/>
    </font>
    <font>
      <sz val="12"/>
      <name val="メイリオ"/>
      <family val="3"/>
      <charset val="128"/>
    </font>
    <font>
      <b/>
      <sz val="14"/>
      <color indexed="81"/>
      <name val="ＭＳ Ｐゴシック"/>
      <family val="3"/>
      <charset val="128"/>
    </font>
    <font>
      <sz val="11"/>
      <color theme="1"/>
      <name val="游ゴシック"/>
      <family val="3"/>
      <charset val="128"/>
      <scheme val="minor"/>
    </font>
    <font>
      <sz val="11"/>
      <color theme="1"/>
      <name val="Meiryo UI"/>
      <family val="3"/>
      <charset val="128"/>
    </font>
    <font>
      <b/>
      <sz val="10"/>
      <color theme="1"/>
      <name val="Meiryo UI"/>
      <family val="3"/>
      <charset val="128"/>
    </font>
    <font>
      <sz val="9"/>
      <color rgb="FF000000"/>
      <name val="MS UI Gothic"/>
      <family val="3"/>
      <charset val="128"/>
    </font>
    <font>
      <sz val="10"/>
      <color theme="0" tint="-0.14999847407452621"/>
      <name val="ＭＳ Ｐ明朝"/>
      <family val="1"/>
      <charset val="128"/>
    </font>
    <font>
      <sz val="11"/>
      <color theme="1"/>
      <name val="ＭＳ Ｐゴシック"/>
      <family val="3"/>
      <charset val="128"/>
    </font>
    <font>
      <sz val="6"/>
      <name val="ＭＳ ゴシック"/>
      <family val="3"/>
      <charset val="128"/>
    </font>
  </fonts>
  <fills count="15">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0" tint="-0.14999847407452621"/>
        <bgColor indexed="64"/>
      </patternFill>
    </fill>
  </fills>
  <borders count="16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hair">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bottom style="medium">
        <color indexed="64"/>
      </bottom>
      <diagonal/>
    </border>
    <border>
      <left style="hair">
        <color indexed="64"/>
      </left>
      <right/>
      <top/>
      <bottom style="hair">
        <color indexed="64"/>
      </bottom>
      <diagonal/>
    </border>
    <border>
      <left style="medium">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medium">
        <color indexed="64"/>
      </bottom>
      <diagonal/>
    </border>
    <border>
      <left/>
      <right style="thin">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theme="0" tint="-0.14993743705557422"/>
      </right>
      <top style="hair">
        <color indexed="64"/>
      </top>
      <bottom style="thin">
        <color indexed="64"/>
      </bottom>
      <diagonal/>
    </border>
    <border>
      <left style="thin">
        <color theme="0" tint="-0.14996795556505021"/>
      </left>
      <right/>
      <top style="hair">
        <color indexed="64"/>
      </top>
      <bottom style="thin">
        <color indexed="64"/>
      </bottom>
      <diagonal/>
    </border>
    <border>
      <left/>
      <right style="thin">
        <color theme="0" tint="-0.14996795556505021"/>
      </right>
      <top style="hair">
        <color indexed="64"/>
      </top>
      <bottom style="thin">
        <color indexed="64"/>
      </bottom>
      <diagonal/>
    </border>
    <border>
      <left/>
      <right style="hair">
        <color indexed="64"/>
      </right>
      <top style="thin">
        <color indexed="64"/>
      </top>
      <bottom style="hair">
        <color indexed="64"/>
      </bottom>
      <diagonal/>
    </border>
    <border>
      <left style="thin">
        <color theme="0" tint="-0.14996795556505021"/>
      </left>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ashed">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1" fillId="0" borderId="0"/>
    <xf numFmtId="38" fontId="1"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alignment vertical="top"/>
      <protection locked="0"/>
    </xf>
    <xf numFmtId="0" fontId="1" fillId="0" borderId="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xf numFmtId="0" fontId="30" fillId="0" borderId="0">
      <alignment vertical="center"/>
    </xf>
    <xf numFmtId="38" fontId="42" fillId="0" borderId="0" applyFont="0" applyFill="0" applyBorder="0" applyAlignment="0" applyProtection="0">
      <alignment vertical="center"/>
    </xf>
    <xf numFmtId="38" fontId="30" fillId="0" borderId="0" applyFont="0" applyFill="0" applyBorder="0" applyAlignment="0" applyProtection="0">
      <alignment vertical="center"/>
    </xf>
  </cellStyleXfs>
  <cellXfs count="1323">
    <xf numFmtId="0" fontId="0" fillId="0" borderId="0" xfId="0"/>
    <xf numFmtId="0" fontId="2" fillId="0" borderId="0" xfId="1" applyNumberFormat="1" applyFont="1" applyAlignment="1" applyProtection="1">
      <alignment vertical="center"/>
      <protection locked="0" hidden="1"/>
    </xf>
    <xf numFmtId="0" fontId="4" fillId="0" borderId="0" xfId="1" applyNumberFormat="1" applyFont="1" applyAlignment="1" applyProtection="1">
      <alignment vertical="center"/>
      <protection locked="0" hidden="1"/>
    </xf>
    <xf numFmtId="0" fontId="2" fillId="0" borderId="0" xfId="1" applyNumberFormat="1" applyFont="1" applyFill="1" applyAlignment="1" applyProtection="1">
      <alignment vertical="center"/>
      <protection locked="0" hidden="1"/>
    </xf>
    <xf numFmtId="0" fontId="4" fillId="0" borderId="4" xfId="1" applyNumberFormat="1" applyFont="1" applyBorder="1" applyAlignment="1" applyProtection="1">
      <alignment horizontal="center" vertical="center" shrinkToFit="1"/>
      <protection locked="0" hidden="1"/>
    </xf>
    <xf numFmtId="0" fontId="4" fillId="0" borderId="7" xfId="1" applyNumberFormat="1" applyFont="1" applyBorder="1" applyAlignment="1" applyProtection="1">
      <alignment horizontal="center" vertical="center"/>
      <protection locked="0" hidden="1"/>
    </xf>
    <xf numFmtId="0" fontId="4" fillId="0" borderId="11" xfId="1" applyNumberFormat="1" applyFont="1" applyBorder="1" applyAlignment="1" applyProtection="1">
      <alignment horizontal="center" vertical="center" shrinkToFit="1"/>
      <protection locked="0" hidden="1"/>
    </xf>
    <xf numFmtId="0" fontId="4" fillId="0" borderId="12" xfId="1" applyNumberFormat="1" applyFont="1" applyBorder="1" applyAlignment="1" applyProtection="1">
      <alignment horizontal="center" vertical="center"/>
      <protection locked="0" hidden="1"/>
    </xf>
    <xf numFmtId="0" fontId="4" fillId="0" borderId="16" xfId="1" applyNumberFormat="1" applyFont="1" applyBorder="1" applyAlignment="1" applyProtection="1">
      <alignment horizontal="center" vertical="center" shrinkToFit="1"/>
      <protection locked="0" hidden="1"/>
    </xf>
    <xf numFmtId="0" fontId="4" fillId="0" borderId="17" xfId="1" applyNumberFormat="1" applyFont="1" applyBorder="1" applyAlignment="1" applyProtection="1">
      <alignment horizontal="center" vertical="center"/>
      <protection locked="0" hidden="1"/>
    </xf>
    <xf numFmtId="0" fontId="6" fillId="0" borderId="0" xfId="1" applyNumberFormat="1" applyFont="1" applyAlignment="1" applyProtection="1">
      <alignment vertical="center"/>
      <protection locked="0" hidden="1"/>
    </xf>
    <xf numFmtId="0" fontId="4" fillId="0" borderId="1" xfId="1" applyNumberFormat="1" applyFont="1" applyBorder="1" applyAlignment="1" applyProtection="1">
      <alignment vertical="center"/>
      <protection locked="0" hidden="1"/>
    </xf>
    <xf numFmtId="0" fontId="4" fillId="0" borderId="4" xfId="1" applyNumberFormat="1" applyFont="1" applyBorder="1" applyAlignment="1" applyProtection="1">
      <alignment vertical="center"/>
      <protection locked="0" hidden="1"/>
    </xf>
    <xf numFmtId="0" fontId="4" fillId="0" borderId="2" xfId="1" applyNumberFormat="1" applyFont="1" applyBorder="1" applyAlignment="1" applyProtection="1">
      <alignment vertical="center"/>
      <protection locked="0" hidden="1"/>
    </xf>
    <xf numFmtId="0" fontId="4" fillId="0" borderId="8" xfId="1" applyNumberFormat="1" applyFont="1" applyBorder="1" applyAlignment="1" applyProtection="1">
      <alignment vertical="center"/>
      <protection locked="0" hidden="1"/>
    </xf>
    <xf numFmtId="0" fontId="4" fillId="0" borderId="11" xfId="1" applyNumberFormat="1" applyFont="1" applyBorder="1" applyAlignment="1" applyProtection="1">
      <alignment vertical="center"/>
      <protection locked="0" hidden="1"/>
    </xf>
    <xf numFmtId="0" fontId="4" fillId="0" borderId="9" xfId="1" applyNumberFormat="1" applyFont="1" applyBorder="1" applyAlignment="1" applyProtection="1">
      <alignment vertical="center"/>
      <protection locked="0" hidden="1"/>
    </xf>
    <xf numFmtId="0" fontId="4" fillId="0" borderId="25" xfId="1" applyNumberFormat="1" applyFont="1" applyBorder="1" applyAlignment="1" applyProtection="1">
      <alignment vertical="center"/>
      <protection locked="0" hidden="1"/>
    </xf>
    <xf numFmtId="0" fontId="4" fillId="0" borderId="28" xfId="1" applyNumberFormat="1" applyFont="1" applyBorder="1" applyAlignment="1" applyProtection="1">
      <alignment vertical="center"/>
      <protection locked="0" hidden="1"/>
    </xf>
    <xf numFmtId="0" fontId="4" fillId="0" borderId="26" xfId="1" applyNumberFormat="1" applyFont="1" applyBorder="1" applyAlignment="1" applyProtection="1">
      <alignment vertical="center"/>
      <protection locked="0" hidden="1"/>
    </xf>
    <xf numFmtId="0" fontId="4" fillId="0" borderId="32" xfId="1" applyNumberFormat="1" applyFont="1" applyBorder="1" applyAlignment="1" applyProtection="1">
      <alignment vertical="center"/>
      <protection locked="0" hidden="1"/>
    </xf>
    <xf numFmtId="0" fontId="4" fillId="0" borderId="35" xfId="1" applyNumberFormat="1" applyFont="1" applyBorder="1" applyAlignment="1" applyProtection="1">
      <alignment vertical="center"/>
      <protection locked="0" hidden="1"/>
    </xf>
    <xf numFmtId="0" fontId="7" fillId="0" borderId="33" xfId="1" applyNumberFormat="1" applyFont="1" applyBorder="1" applyAlignment="1" applyProtection="1">
      <alignment vertical="center" shrinkToFit="1"/>
      <protection locked="0" hidden="1"/>
    </xf>
    <xf numFmtId="0" fontId="7" fillId="0" borderId="26" xfId="1" applyNumberFormat="1" applyFont="1" applyBorder="1" applyAlignment="1" applyProtection="1">
      <alignment vertical="center" shrinkToFit="1"/>
      <protection locked="0" hidden="1"/>
    </xf>
    <xf numFmtId="0" fontId="7" fillId="0" borderId="9" xfId="1" applyNumberFormat="1" applyFont="1" applyBorder="1" applyAlignment="1" applyProtection="1">
      <alignment vertical="center" shrinkToFit="1"/>
      <protection locked="0" hidden="1"/>
    </xf>
    <xf numFmtId="0" fontId="4" fillId="0" borderId="39" xfId="1" applyNumberFormat="1" applyFont="1" applyBorder="1" applyAlignment="1" applyProtection="1">
      <alignment vertical="center"/>
      <protection locked="0" hidden="1"/>
    </xf>
    <xf numFmtId="0" fontId="4" fillId="0" borderId="42" xfId="1" applyNumberFormat="1" applyFont="1" applyBorder="1" applyAlignment="1" applyProtection="1">
      <alignment vertical="center"/>
      <protection locked="0" hidden="1"/>
    </xf>
    <xf numFmtId="0" fontId="7" fillId="0" borderId="40" xfId="1" applyNumberFormat="1" applyFont="1" applyBorder="1" applyAlignment="1" applyProtection="1">
      <alignment vertical="center" shrinkToFit="1"/>
      <protection locked="0" hidden="1"/>
    </xf>
    <xf numFmtId="0" fontId="4" fillId="0" borderId="43" xfId="1" applyNumberFormat="1" applyFont="1" applyBorder="1" applyAlignment="1" applyProtection="1">
      <alignment vertical="center"/>
      <protection locked="0" hidden="1"/>
    </xf>
    <xf numFmtId="0" fontId="4" fillId="0" borderId="23" xfId="1" applyNumberFormat="1" applyFont="1" applyBorder="1" applyAlignment="1" applyProtection="1">
      <alignment vertical="center"/>
      <protection locked="0" hidden="1"/>
    </xf>
    <xf numFmtId="0" fontId="7" fillId="0" borderId="0" xfId="1" applyNumberFormat="1" applyFont="1" applyBorder="1" applyAlignment="1" applyProtection="1">
      <alignment vertical="center" shrinkToFit="1"/>
      <protection locked="0" hidden="1"/>
    </xf>
    <xf numFmtId="0" fontId="4" fillId="0" borderId="45" xfId="1" applyNumberFormat="1" applyFont="1" applyBorder="1" applyAlignment="1" applyProtection="1">
      <alignment vertical="center"/>
      <protection locked="0" hidden="1"/>
    </xf>
    <xf numFmtId="0" fontId="4" fillId="0" borderId="36" xfId="1" applyNumberFormat="1" applyFont="1" applyBorder="1" applyAlignment="1" applyProtection="1">
      <alignment vertical="center"/>
      <protection locked="0" hidden="1"/>
    </xf>
    <xf numFmtId="0" fontId="4" fillId="0" borderId="37" xfId="1" applyNumberFormat="1" applyFont="1" applyBorder="1" applyAlignment="1" applyProtection="1">
      <alignment vertical="center"/>
      <protection locked="0" hidden="1"/>
    </xf>
    <xf numFmtId="0" fontId="4" fillId="0" borderId="13" xfId="1" applyNumberFormat="1" applyFont="1" applyBorder="1" applyAlignment="1" applyProtection="1">
      <alignment vertical="center"/>
      <protection locked="0" hidden="1"/>
    </xf>
    <xf numFmtId="0" fontId="4" fillId="0" borderId="16" xfId="1" applyNumberFormat="1" applyFont="1" applyBorder="1" applyAlignment="1" applyProtection="1">
      <alignment vertical="center"/>
      <protection locked="0" hidden="1"/>
    </xf>
    <xf numFmtId="0" fontId="4" fillId="0" borderId="14" xfId="1" applyNumberFormat="1" applyFont="1" applyBorder="1" applyAlignment="1" applyProtection="1">
      <alignment vertical="center"/>
      <protection locked="0" hidden="1"/>
    </xf>
    <xf numFmtId="0" fontId="1" fillId="0" borderId="0" xfId="1" applyNumberFormat="1" applyFont="1" applyAlignment="1" applyProtection="1">
      <alignment vertical="center"/>
      <protection locked="0" hidden="1"/>
    </xf>
    <xf numFmtId="0" fontId="1" fillId="0" borderId="0" xfId="1" applyNumberFormat="1" applyFont="1" applyFill="1" applyBorder="1" applyAlignment="1" applyProtection="1">
      <alignment vertical="center"/>
      <protection locked="0" hidden="1"/>
    </xf>
    <xf numFmtId="0" fontId="1" fillId="0" borderId="0" xfId="1" applyNumberFormat="1" applyFont="1" applyFill="1" applyBorder="1" applyAlignment="1" applyProtection="1">
      <alignment vertical="center" shrinkToFit="1"/>
      <protection locked="0" hidden="1"/>
    </xf>
    <xf numFmtId="177" fontId="4" fillId="0" borderId="0" xfId="1" applyNumberFormat="1" applyFont="1" applyAlignment="1" applyProtection="1">
      <alignment vertical="center"/>
      <protection locked="0" hidden="1"/>
    </xf>
    <xf numFmtId="0" fontId="4" fillId="0" borderId="0" xfId="1" applyNumberFormat="1" applyFont="1" applyAlignment="1" applyProtection="1">
      <alignment horizontal="right" vertical="center"/>
      <protection locked="0" hidden="1"/>
    </xf>
    <xf numFmtId="0" fontId="4" fillId="0" borderId="0" xfId="1" applyNumberFormat="1" applyFont="1" applyBorder="1" applyAlignment="1" applyProtection="1">
      <alignment vertical="center" shrinkToFit="1"/>
      <protection locked="0" hidden="1"/>
    </xf>
    <xf numFmtId="49" fontId="4" fillId="0" borderId="0" xfId="1" applyNumberFormat="1" applyFont="1" applyAlignment="1" applyProtection="1">
      <alignment vertical="center"/>
      <protection locked="0" hidden="1"/>
    </xf>
    <xf numFmtId="0" fontId="4" fillId="0" borderId="0" xfId="1" applyNumberFormat="1" applyFont="1" applyFill="1" applyAlignment="1" applyProtection="1">
      <alignment vertical="center"/>
      <protection locked="0" hidden="1"/>
    </xf>
    <xf numFmtId="176" fontId="4" fillId="0" borderId="0" xfId="1" applyNumberFormat="1" applyFont="1" applyFill="1" applyBorder="1" applyAlignment="1" applyProtection="1">
      <alignment horizontal="center" vertical="center"/>
      <protection locked="0" hidden="1"/>
    </xf>
    <xf numFmtId="0" fontId="4" fillId="0" borderId="0" xfId="1" applyNumberFormat="1" applyFont="1" applyFill="1" applyBorder="1" applyAlignment="1" applyProtection="1">
      <alignment horizontal="distributed" vertical="center"/>
      <protection locked="0" hidden="1"/>
    </xf>
    <xf numFmtId="0" fontId="4" fillId="0" borderId="0" xfId="1" applyNumberFormat="1" applyFont="1" applyAlignment="1" applyProtection="1">
      <alignment horizontal="center" vertical="center"/>
      <protection locked="0" hidden="1"/>
    </xf>
    <xf numFmtId="49" fontId="8" fillId="0" borderId="0" xfId="1" applyNumberFormat="1" applyFont="1" applyAlignment="1" applyProtection="1">
      <alignment horizontal="right" vertical="center"/>
      <protection locked="0" hidden="1"/>
    </xf>
    <xf numFmtId="49" fontId="6" fillId="0" borderId="0" xfId="1" applyNumberFormat="1" applyFont="1" applyAlignment="1" applyProtection="1">
      <alignment vertical="center"/>
      <protection locked="0" hidden="1"/>
    </xf>
    <xf numFmtId="0" fontId="4" fillId="0" borderId="39" xfId="1" applyNumberFormat="1" applyFont="1" applyFill="1" applyBorder="1" applyAlignment="1" applyProtection="1">
      <alignment vertical="center"/>
      <protection locked="0" hidden="1"/>
    </xf>
    <xf numFmtId="0" fontId="4" fillId="3" borderId="39" xfId="1" applyNumberFormat="1" applyFont="1" applyFill="1" applyBorder="1" applyAlignment="1" applyProtection="1">
      <alignment vertical="center"/>
      <protection locked="0" hidden="1"/>
    </xf>
    <xf numFmtId="49" fontId="4" fillId="0" borderId="43" xfId="1" applyNumberFormat="1" applyFont="1" applyBorder="1" applyAlignment="1" applyProtection="1">
      <alignment vertical="center"/>
      <protection locked="0" hidden="1"/>
    </xf>
    <xf numFmtId="49" fontId="4" fillId="0" borderId="0" xfId="1" applyNumberFormat="1" applyFont="1" applyBorder="1" applyAlignment="1" applyProtection="1">
      <alignment vertical="center"/>
      <protection locked="0" hidden="1"/>
    </xf>
    <xf numFmtId="3" fontId="4" fillId="0" borderId="0" xfId="1" applyNumberFormat="1" applyFont="1" applyBorder="1" applyAlignment="1" applyProtection="1">
      <alignment horizontal="right" vertical="center" shrinkToFit="1"/>
      <protection locked="0" hidden="1"/>
    </xf>
    <xf numFmtId="49" fontId="4" fillId="0" borderId="0" xfId="1" applyNumberFormat="1" applyFont="1" applyFill="1" applyBorder="1" applyAlignment="1" applyProtection="1">
      <alignment horizontal="distributed" vertical="center" shrinkToFit="1"/>
      <protection locked="0" hidden="1"/>
    </xf>
    <xf numFmtId="49" fontId="4" fillId="0" borderId="72" xfId="1" applyNumberFormat="1" applyFont="1" applyBorder="1" applyAlignment="1" applyProtection="1">
      <alignment vertical="center"/>
      <protection locked="0" hidden="1"/>
    </xf>
    <xf numFmtId="49" fontId="4" fillId="0" borderId="83" xfId="1" applyNumberFormat="1" applyFont="1" applyBorder="1" applyAlignment="1" applyProtection="1">
      <alignment vertical="center"/>
      <protection locked="0" hidden="1"/>
    </xf>
    <xf numFmtId="0" fontId="4" fillId="0" borderId="45" xfId="1" applyNumberFormat="1" applyFont="1" applyBorder="1" applyAlignment="1" applyProtection="1">
      <alignment vertical="center" wrapText="1" shrinkToFit="1"/>
      <protection locked="0" hidden="1"/>
    </xf>
    <xf numFmtId="0" fontId="4" fillId="0" borderId="37" xfId="1" applyNumberFormat="1" applyFont="1" applyBorder="1" applyAlignment="1" applyProtection="1">
      <alignment horizontal="right" vertical="center"/>
      <protection locked="0" hidden="1"/>
    </xf>
    <xf numFmtId="0" fontId="4" fillId="0" borderId="23" xfId="1" applyNumberFormat="1" applyFont="1" applyBorder="1" applyAlignment="1" applyProtection="1">
      <alignment vertical="center" wrapText="1" shrinkToFit="1"/>
      <protection locked="0" hidden="1"/>
    </xf>
    <xf numFmtId="0" fontId="4" fillId="0" borderId="0" xfId="1" applyNumberFormat="1" applyFont="1" applyBorder="1" applyAlignment="1" applyProtection="1">
      <alignment horizontal="right" vertical="center"/>
      <protection locked="0" hidden="1"/>
    </xf>
    <xf numFmtId="0" fontId="4" fillId="0" borderId="0" xfId="1" applyNumberFormat="1" applyFont="1" applyBorder="1" applyAlignment="1" applyProtection="1">
      <alignment vertical="center"/>
      <protection locked="0" hidden="1"/>
    </xf>
    <xf numFmtId="0" fontId="4" fillId="0" borderId="105" xfId="1" applyNumberFormat="1" applyFont="1" applyBorder="1" applyAlignment="1" applyProtection="1">
      <alignment vertical="center" wrapText="1" shrinkToFit="1"/>
      <protection locked="0" hidden="1"/>
    </xf>
    <xf numFmtId="0" fontId="4" fillId="0" borderId="54" xfId="1" applyNumberFormat="1" applyFont="1" applyBorder="1" applyAlignment="1" applyProtection="1">
      <alignment horizontal="right" vertical="center" shrinkToFit="1"/>
      <protection locked="0" hidden="1"/>
    </xf>
    <xf numFmtId="0" fontId="4" fillId="0" borderId="54" xfId="1" applyNumberFormat="1" applyFont="1" applyBorder="1" applyAlignment="1" applyProtection="1">
      <alignment vertical="center"/>
      <protection locked="0" hidden="1"/>
    </xf>
    <xf numFmtId="0" fontId="4" fillId="0" borderId="56" xfId="1" applyNumberFormat="1" applyFont="1" applyBorder="1" applyAlignment="1" applyProtection="1">
      <alignment vertical="center" wrapText="1" shrinkToFit="1"/>
      <protection locked="0" hidden="1"/>
    </xf>
    <xf numFmtId="49" fontId="8" fillId="0" borderId="0" xfId="1" applyNumberFormat="1" applyFont="1" applyAlignment="1" applyProtection="1">
      <alignment vertical="center"/>
      <protection locked="0" hidden="1"/>
    </xf>
    <xf numFmtId="49" fontId="1" fillId="0" borderId="0" xfId="1" applyNumberFormat="1" applyFont="1" applyAlignment="1" applyProtection="1">
      <alignment vertical="center"/>
      <protection locked="0" hidden="1"/>
    </xf>
    <xf numFmtId="0" fontId="4" fillId="0" borderId="1" xfId="1" applyNumberFormat="1" applyFont="1" applyBorder="1" applyAlignment="1" applyProtection="1">
      <alignment horizontal="center" vertical="center"/>
      <protection locked="0" hidden="1"/>
    </xf>
    <xf numFmtId="0" fontId="4" fillId="0" borderId="25" xfId="1" applyNumberFormat="1" applyFont="1" applyBorder="1" applyAlignment="1" applyProtection="1">
      <alignment horizontal="center" vertical="center"/>
      <protection locked="0" hidden="1"/>
    </xf>
    <xf numFmtId="0" fontId="4" fillId="0" borderId="39" xfId="1" applyNumberFormat="1" applyFont="1" applyBorder="1" applyAlignment="1" applyProtection="1">
      <alignment horizontal="center" vertical="center"/>
      <protection locked="0" hidden="1"/>
    </xf>
    <xf numFmtId="0" fontId="4" fillId="0" borderId="39" xfId="1" applyNumberFormat="1" applyFont="1" applyFill="1" applyBorder="1" applyAlignment="1" applyProtection="1">
      <alignment horizontal="center" vertical="center"/>
      <protection locked="0" hidden="1"/>
    </xf>
    <xf numFmtId="0" fontId="8" fillId="0" borderId="0" xfId="1" applyNumberFormat="1" applyFont="1" applyAlignment="1" applyProtection="1">
      <alignment vertical="center"/>
      <protection locked="0" hidden="1"/>
    </xf>
    <xf numFmtId="176" fontId="4" fillId="0" borderId="0" xfId="2" applyNumberFormat="1" applyFont="1" applyBorder="1" applyAlignment="1" applyProtection="1">
      <alignment horizontal="right" vertical="center" shrinkToFit="1"/>
      <protection locked="0" hidden="1"/>
    </xf>
    <xf numFmtId="176" fontId="1" fillId="0" borderId="0" xfId="2" applyNumberFormat="1" applyFont="1" applyBorder="1" applyAlignment="1" applyProtection="1">
      <alignment horizontal="right" vertical="center" shrinkToFit="1"/>
      <protection locked="0" hidden="1"/>
    </xf>
    <xf numFmtId="49" fontId="4" fillId="0" borderId="0" xfId="1" applyNumberFormat="1" applyFont="1" applyBorder="1" applyAlignment="1" applyProtection="1">
      <alignment horizontal="distributed" vertical="center"/>
      <protection locked="0" hidden="1"/>
    </xf>
    <xf numFmtId="38" fontId="4" fillId="0" borderId="0" xfId="2" applyFont="1" applyBorder="1" applyAlignment="1" applyProtection="1">
      <alignment horizontal="right" vertical="center"/>
      <protection locked="0" hidden="1"/>
    </xf>
    <xf numFmtId="0" fontId="1" fillId="0" borderId="0" xfId="1" applyFont="1" applyBorder="1" applyAlignment="1" applyProtection="1">
      <alignment horizontal="distributed" vertical="center"/>
      <protection locked="0" hidden="1"/>
    </xf>
    <xf numFmtId="49" fontId="4" fillId="0" borderId="44" xfId="1" applyNumberFormat="1" applyFont="1" applyFill="1" applyBorder="1" applyAlignment="1" applyProtection="1">
      <alignment vertical="center"/>
      <protection locked="0" hidden="1"/>
    </xf>
    <xf numFmtId="0" fontId="1" fillId="0" borderId="27" xfId="1" applyFont="1" applyFill="1" applyBorder="1" applyAlignment="1" applyProtection="1">
      <alignment horizontal="distributed" vertical="center"/>
      <protection locked="0" hidden="1"/>
    </xf>
    <xf numFmtId="49" fontId="4" fillId="0" borderId="27" xfId="1" applyNumberFormat="1" applyFont="1" applyFill="1" applyBorder="1" applyAlignment="1" applyProtection="1">
      <alignment horizontal="distributed" vertical="center"/>
      <protection locked="0" hidden="1"/>
    </xf>
    <xf numFmtId="0" fontId="4" fillId="0" borderId="45" xfId="1" applyNumberFormat="1" applyFont="1" applyFill="1" applyBorder="1" applyAlignment="1" applyProtection="1">
      <alignment vertical="center" wrapText="1" shrinkToFit="1"/>
      <protection locked="0" hidden="1"/>
    </xf>
    <xf numFmtId="0" fontId="4" fillId="0" borderId="37" xfId="1" applyNumberFormat="1" applyFont="1" applyFill="1" applyBorder="1" applyAlignment="1" applyProtection="1">
      <alignment horizontal="right" vertical="center" shrinkToFit="1"/>
      <protection locked="0" hidden="1"/>
    </xf>
    <xf numFmtId="0" fontId="4" fillId="0" borderId="37" xfId="1" applyNumberFormat="1" applyFont="1" applyFill="1" applyBorder="1" applyAlignment="1" applyProtection="1">
      <alignment vertical="center"/>
      <protection locked="0" hidden="1"/>
    </xf>
    <xf numFmtId="0" fontId="4" fillId="0" borderId="23" xfId="1" applyNumberFormat="1" applyFont="1" applyFill="1" applyBorder="1" applyAlignment="1" applyProtection="1">
      <alignment vertical="center" wrapText="1" shrinkToFit="1"/>
      <protection locked="0" hidden="1"/>
    </xf>
    <xf numFmtId="0" fontId="4" fillId="0" borderId="0" xfId="1" applyNumberFormat="1" applyFont="1" applyFill="1" applyBorder="1" applyAlignment="1" applyProtection="1">
      <alignment horizontal="right" vertical="center" shrinkToFit="1"/>
      <protection locked="0" hidden="1"/>
    </xf>
    <xf numFmtId="0" fontId="4" fillId="0" borderId="0" xfId="1" applyNumberFormat="1" applyFont="1" applyFill="1" applyBorder="1" applyAlignment="1" applyProtection="1">
      <alignment vertical="center"/>
      <protection locked="0" hidden="1"/>
    </xf>
    <xf numFmtId="0" fontId="4" fillId="0" borderId="0" xfId="1" applyNumberFormat="1" applyFont="1" applyBorder="1" applyAlignment="1" applyProtection="1">
      <alignment vertical="center" wrapText="1" shrinkToFit="1"/>
      <protection locked="0" hidden="1"/>
    </xf>
    <xf numFmtId="0" fontId="4" fillId="2" borderId="0" xfId="1" applyNumberFormat="1" applyFont="1" applyFill="1" applyBorder="1" applyAlignment="1" applyProtection="1">
      <alignment horizontal="right" vertical="center" shrinkToFit="1"/>
      <protection locked="0" hidden="1"/>
    </xf>
    <xf numFmtId="177" fontId="4" fillId="0" borderId="0" xfId="1" applyNumberFormat="1" applyFont="1" applyAlignment="1" applyProtection="1">
      <alignment horizontal="right" vertical="center"/>
      <protection locked="0" hidden="1"/>
    </xf>
    <xf numFmtId="177" fontId="4" fillId="0" borderId="0" xfId="1" applyNumberFormat="1" applyFont="1" applyAlignment="1" applyProtection="1">
      <alignment horizontal="right" vertical="center" shrinkToFit="1"/>
      <protection locked="0" hidden="1"/>
    </xf>
    <xf numFmtId="0" fontId="10" fillId="0" borderId="0" xfId="1" applyNumberFormat="1" applyFont="1" applyAlignment="1" applyProtection="1">
      <alignment vertical="center"/>
      <protection locked="0" hidden="1"/>
    </xf>
    <xf numFmtId="0" fontId="4" fillId="0" borderId="0" xfId="1" applyNumberFormat="1" applyFont="1" applyBorder="1" applyAlignment="1" applyProtection="1">
      <alignment horizontal="center" vertical="center" shrinkToFit="1"/>
      <protection locked="0" hidden="1"/>
    </xf>
    <xf numFmtId="0" fontId="4" fillId="0" borderId="0" xfId="1" applyNumberFormat="1" applyFont="1" applyBorder="1" applyAlignment="1" applyProtection="1">
      <alignment vertical="center" textRotation="255" shrinkToFit="1"/>
      <protection locked="0" hidden="1"/>
    </xf>
    <xf numFmtId="0" fontId="4" fillId="0" borderId="4" xfId="1" applyNumberFormat="1" applyFont="1" applyBorder="1" applyAlignment="1" applyProtection="1">
      <alignment horizontal="right" vertical="center" shrinkToFit="1"/>
      <protection locked="0" hidden="1"/>
    </xf>
    <xf numFmtId="0" fontId="4" fillId="0" borderId="2" xfId="1" applyNumberFormat="1" applyFont="1" applyBorder="1" applyAlignment="1" applyProtection="1">
      <alignment horizontal="right" vertical="center" shrinkToFit="1"/>
      <protection locked="0" hidden="1"/>
    </xf>
    <xf numFmtId="0" fontId="4" fillId="0" borderId="11" xfId="1" applyNumberFormat="1" applyFont="1" applyBorder="1" applyAlignment="1" applyProtection="1">
      <alignment horizontal="right" vertical="center" shrinkToFit="1"/>
      <protection locked="0" hidden="1"/>
    </xf>
    <xf numFmtId="0" fontId="4" fillId="0" borderId="9" xfId="1" applyNumberFormat="1" applyFont="1" applyBorder="1" applyAlignment="1" applyProtection="1">
      <alignment horizontal="right" vertical="center" shrinkToFit="1"/>
      <protection locked="0" hidden="1"/>
    </xf>
    <xf numFmtId="0" fontId="4" fillId="0" borderId="28" xfId="1" applyNumberFormat="1" applyFont="1" applyBorder="1" applyAlignment="1" applyProtection="1">
      <alignment horizontal="right" vertical="center" shrinkToFit="1"/>
      <protection locked="0" hidden="1"/>
    </xf>
    <xf numFmtId="0" fontId="4" fillId="0" borderId="26" xfId="1" applyNumberFormat="1" applyFont="1" applyBorder="1" applyAlignment="1" applyProtection="1">
      <alignment horizontal="right" vertical="center" shrinkToFit="1"/>
      <protection locked="0" hidden="1"/>
    </xf>
    <xf numFmtId="0" fontId="11" fillId="0" borderId="0" xfId="1" quotePrefix="1" applyNumberFormat="1" applyFont="1" applyAlignment="1" applyProtection="1">
      <alignment vertical="center"/>
      <protection locked="0" hidden="1"/>
    </xf>
    <xf numFmtId="0" fontId="11" fillId="0" borderId="0" xfId="1" applyNumberFormat="1" applyFont="1" applyAlignment="1" applyProtection="1">
      <alignment vertical="center"/>
      <protection locked="0" hidden="1"/>
    </xf>
    <xf numFmtId="0" fontId="12" fillId="0" borderId="0" xfId="1" applyNumberFormat="1" applyFont="1" applyAlignment="1" applyProtection="1">
      <alignment vertical="center"/>
      <protection locked="0" hidden="1"/>
    </xf>
    <xf numFmtId="0" fontId="4" fillId="0" borderId="42" xfId="1" applyNumberFormat="1" applyFont="1" applyBorder="1" applyAlignment="1" applyProtection="1">
      <alignment horizontal="right" vertical="center" shrinkToFit="1"/>
      <protection locked="0" hidden="1"/>
    </xf>
    <xf numFmtId="0" fontId="4" fillId="0" borderId="40" xfId="1" applyNumberFormat="1" applyFont="1" applyBorder="1" applyAlignment="1" applyProtection="1">
      <alignment horizontal="right" vertical="center" shrinkToFit="1"/>
      <protection locked="0" hidden="1"/>
    </xf>
    <xf numFmtId="0" fontId="4" fillId="0" borderId="130" xfId="1" applyNumberFormat="1" applyFont="1" applyBorder="1" applyAlignment="1" applyProtection="1">
      <alignment horizontal="center" vertical="center"/>
      <protection locked="0" hidden="1"/>
    </xf>
    <xf numFmtId="0" fontId="4" fillId="0" borderId="131" xfId="1" applyNumberFormat="1" applyFont="1" applyBorder="1" applyAlignment="1" applyProtection="1">
      <alignment horizontal="center" vertical="center"/>
      <protection locked="0" hidden="1"/>
    </xf>
    <xf numFmtId="0" fontId="4" fillId="0" borderId="48" xfId="1" applyNumberFormat="1" applyFont="1" applyBorder="1" applyAlignment="1" applyProtection="1">
      <alignment vertical="center"/>
      <protection locked="0" hidden="1"/>
    </xf>
    <xf numFmtId="0" fontId="11" fillId="0" borderId="0" xfId="1" quotePrefix="1" applyNumberFormat="1" applyFont="1" applyFill="1" applyAlignment="1" applyProtection="1">
      <alignment vertical="center"/>
      <protection locked="0" hidden="1"/>
    </xf>
    <xf numFmtId="0" fontId="11" fillId="0" borderId="0" xfId="1" applyNumberFormat="1" applyFont="1" applyFill="1" applyAlignment="1" applyProtection="1">
      <alignment vertical="center"/>
      <protection locked="0" hidden="1"/>
    </xf>
    <xf numFmtId="0" fontId="12" fillId="0" borderId="0" xfId="1" applyNumberFormat="1" applyFont="1" applyFill="1" applyAlignment="1" applyProtection="1">
      <alignment vertical="center"/>
      <protection locked="0" hidden="1"/>
    </xf>
    <xf numFmtId="0" fontId="4" fillId="0" borderId="0" xfId="1" applyNumberFormat="1" applyFont="1" applyFill="1" applyBorder="1" applyAlignment="1" applyProtection="1">
      <alignment horizontal="center" vertical="center" shrinkToFit="1"/>
      <protection locked="0" hidden="1"/>
    </xf>
    <xf numFmtId="0" fontId="4" fillId="0" borderId="47" xfId="1" applyNumberFormat="1" applyFont="1" applyFill="1" applyBorder="1" applyAlignment="1" applyProtection="1">
      <alignment horizontal="center" vertical="center" shrinkToFit="1"/>
      <protection locked="0" hidden="1"/>
    </xf>
    <xf numFmtId="0" fontId="4" fillId="0" borderId="0" xfId="1" applyNumberFormat="1" applyFont="1" applyFill="1" applyBorder="1" applyAlignment="1" applyProtection="1">
      <alignment horizontal="left" vertical="center" shrinkToFit="1"/>
      <protection locked="0" hidden="1"/>
    </xf>
    <xf numFmtId="0" fontId="4" fillId="0" borderId="2" xfId="1" applyNumberFormat="1" applyFont="1" applyFill="1" applyBorder="1" applyAlignment="1" applyProtection="1">
      <alignment horizontal="center" vertical="center"/>
      <protection locked="0" hidden="1"/>
    </xf>
    <xf numFmtId="0" fontId="4" fillId="0" borderId="2" xfId="1" applyNumberFormat="1" applyFont="1" applyFill="1" applyBorder="1" applyAlignment="1" applyProtection="1">
      <alignment horizontal="center" vertical="center" shrinkToFit="1"/>
      <protection locked="0" hidden="1"/>
    </xf>
    <xf numFmtId="0" fontId="4" fillId="0" borderId="2" xfId="1" applyNumberFormat="1" applyFont="1" applyFill="1" applyBorder="1" applyAlignment="1" applyProtection="1">
      <alignment horizontal="left" vertical="center" shrinkToFit="1"/>
      <protection locked="0" hidden="1"/>
    </xf>
    <xf numFmtId="0" fontId="4" fillId="0" borderId="47" xfId="1" applyNumberFormat="1" applyFont="1" applyFill="1" applyBorder="1" applyAlignment="1" applyProtection="1">
      <alignment horizontal="left" vertical="center" shrinkToFit="1"/>
      <protection locked="0" hidden="1"/>
    </xf>
    <xf numFmtId="0" fontId="13" fillId="0" borderId="2" xfId="1" applyNumberFormat="1" applyFont="1" applyBorder="1" applyAlignment="1" applyProtection="1">
      <alignment vertical="center"/>
      <protection locked="0" hidden="1"/>
    </xf>
    <xf numFmtId="0" fontId="2" fillId="0" borderId="0" xfId="1" applyNumberFormat="1" applyFont="1" applyBorder="1" applyAlignment="1" applyProtection="1">
      <alignment horizontal="left" vertical="center" shrinkToFit="1"/>
      <protection locked="0" hidden="1"/>
    </xf>
    <xf numFmtId="0" fontId="4" fillId="0" borderId="0" xfId="1" applyNumberFormat="1" applyFont="1" applyBorder="1" applyAlignment="1" applyProtection="1">
      <alignment horizontal="left" vertical="center" shrinkToFit="1"/>
      <protection locked="0" hidden="1"/>
    </xf>
    <xf numFmtId="0" fontId="4" fillId="0" borderId="19" xfId="1" applyNumberFormat="1" applyFont="1" applyBorder="1" applyAlignment="1" applyProtection="1">
      <alignment vertical="center"/>
      <protection locked="0" hidden="1"/>
    </xf>
    <xf numFmtId="0" fontId="4" fillId="0" borderId="18" xfId="1" applyNumberFormat="1" applyFont="1" applyBorder="1" applyAlignment="1" applyProtection="1">
      <alignment vertical="center"/>
      <protection locked="0" hidden="1"/>
    </xf>
    <xf numFmtId="180" fontId="4" fillId="0" borderId="19" xfId="1" applyNumberFormat="1" applyFont="1" applyBorder="1" applyAlignment="1" applyProtection="1">
      <alignment vertical="center"/>
      <protection locked="0" hidden="1"/>
    </xf>
    <xf numFmtId="0" fontId="4" fillId="0" borderId="19" xfId="1" applyNumberFormat="1" applyFont="1" applyBorder="1" applyAlignment="1" applyProtection="1">
      <alignment horizontal="center" vertical="center"/>
      <protection locked="0" hidden="1"/>
    </xf>
    <xf numFmtId="0" fontId="4" fillId="0" borderId="19" xfId="1" applyNumberFormat="1" applyFont="1" applyBorder="1" applyAlignment="1" applyProtection="1">
      <alignment vertical="center" shrinkToFit="1"/>
      <protection locked="0" hidden="1"/>
    </xf>
    <xf numFmtId="49" fontId="4" fillId="0" borderId="19" xfId="1" applyNumberFormat="1" applyFont="1" applyBorder="1" applyAlignment="1" applyProtection="1">
      <alignment vertical="center" shrinkToFit="1"/>
      <protection locked="0" hidden="1"/>
    </xf>
    <xf numFmtId="49" fontId="4" fillId="0" borderId="19" xfId="1" applyNumberFormat="1" applyFont="1" applyBorder="1" applyAlignment="1" applyProtection="1">
      <alignment vertical="center"/>
      <protection locked="0" hidden="1"/>
    </xf>
    <xf numFmtId="49" fontId="4" fillId="0" borderId="20" xfId="1" applyNumberFormat="1" applyFont="1" applyBorder="1" applyAlignment="1" applyProtection="1">
      <alignment horizontal="center" vertical="center"/>
      <protection locked="0" hidden="1"/>
    </xf>
    <xf numFmtId="0" fontId="4" fillId="0" borderId="1" xfId="1" applyNumberFormat="1" applyFont="1" applyFill="1" applyBorder="1" applyAlignment="1" applyProtection="1">
      <alignment horizontal="center" vertical="center"/>
      <protection locked="0" hidden="1"/>
    </xf>
    <xf numFmtId="0" fontId="4" fillId="0" borderId="4" xfId="1" applyNumberFormat="1" applyFont="1" applyFill="1" applyBorder="1" applyAlignment="1" applyProtection="1">
      <alignment horizontal="center" vertical="center"/>
      <protection locked="0" hidden="1"/>
    </xf>
    <xf numFmtId="0" fontId="4" fillId="0" borderId="25" xfId="1" applyNumberFormat="1" applyFont="1" applyFill="1" applyBorder="1" applyAlignment="1" applyProtection="1">
      <alignment horizontal="center" vertical="center"/>
      <protection locked="0" hidden="1"/>
    </xf>
    <xf numFmtId="0" fontId="4" fillId="0" borderId="28" xfId="1" applyNumberFormat="1" applyFont="1" applyFill="1" applyBorder="1" applyAlignment="1" applyProtection="1">
      <alignment horizontal="center" vertical="center"/>
      <protection locked="0" hidden="1"/>
    </xf>
    <xf numFmtId="0" fontId="4" fillId="0" borderId="42" xfId="1" applyNumberFormat="1" applyFont="1" applyFill="1" applyBorder="1" applyAlignment="1" applyProtection="1">
      <alignment horizontal="center" vertical="center"/>
      <protection locked="0" hidden="1"/>
    </xf>
    <xf numFmtId="178" fontId="4" fillId="0" borderId="3" xfId="1" applyNumberFormat="1" applyFont="1" applyBorder="1" applyAlignment="1" applyProtection="1">
      <alignment horizontal="right" vertical="center" shrinkToFit="1"/>
      <protection locked="0" hidden="1"/>
    </xf>
    <xf numFmtId="0" fontId="4" fillId="0" borderId="138" xfId="1" applyNumberFormat="1" applyFont="1" applyBorder="1" applyAlignment="1" applyProtection="1">
      <alignment vertical="center"/>
      <protection locked="0" hidden="1"/>
    </xf>
    <xf numFmtId="0" fontId="2" fillId="0" borderId="0" xfId="1" applyNumberFormat="1" applyFont="1" applyAlignment="1" applyProtection="1">
      <alignment horizontal="left" vertical="center"/>
      <protection locked="0" hidden="1"/>
    </xf>
    <xf numFmtId="178" fontId="4" fillId="0" borderId="27" xfId="1" applyNumberFormat="1" applyFont="1" applyBorder="1" applyAlignment="1" applyProtection="1">
      <alignment horizontal="right" vertical="center" shrinkToFit="1"/>
      <protection locked="0" hidden="1"/>
    </xf>
    <xf numFmtId="0" fontId="4" fillId="0" borderId="139" xfId="1" applyNumberFormat="1" applyFont="1" applyBorder="1" applyAlignment="1" applyProtection="1">
      <alignment vertical="center"/>
      <protection locked="0" hidden="1"/>
    </xf>
    <xf numFmtId="178" fontId="4" fillId="0" borderId="41" xfId="1" applyNumberFormat="1" applyFont="1" applyBorder="1" applyAlignment="1" applyProtection="1">
      <alignment horizontal="right" vertical="center" shrinkToFit="1"/>
      <protection locked="0" hidden="1"/>
    </xf>
    <xf numFmtId="0" fontId="4" fillId="0" borderId="140" xfId="1" applyNumberFormat="1" applyFont="1" applyBorder="1" applyAlignment="1" applyProtection="1">
      <alignment vertical="center"/>
      <protection locked="0" hidden="1"/>
    </xf>
    <xf numFmtId="181" fontId="4" fillId="0" borderId="41" xfId="1" applyNumberFormat="1" applyFont="1" applyBorder="1" applyAlignment="1" applyProtection="1">
      <alignment horizontal="right" vertical="center" shrinkToFit="1"/>
      <protection locked="0" hidden="1"/>
    </xf>
    <xf numFmtId="0" fontId="4" fillId="0" borderId="26" xfId="1" applyNumberFormat="1" applyFont="1" applyBorder="1" applyAlignment="1" applyProtection="1">
      <alignment horizontal="center" vertical="center"/>
      <protection locked="0" hidden="1"/>
    </xf>
    <xf numFmtId="0" fontId="4" fillId="2" borderId="28" xfId="1" applyNumberFormat="1" applyFont="1" applyFill="1" applyBorder="1" applyAlignment="1" applyProtection="1">
      <alignment vertical="center"/>
      <protection locked="0" hidden="1"/>
    </xf>
    <xf numFmtId="0" fontId="4" fillId="2" borderId="26" xfId="1" applyNumberFormat="1" applyFont="1" applyFill="1" applyBorder="1" applyAlignment="1" applyProtection="1">
      <alignment horizontal="center" vertical="center"/>
      <protection locked="0" hidden="1"/>
    </xf>
    <xf numFmtId="0" fontId="4" fillId="2" borderId="26" xfId="1" applyNumberFormat="1" applyFont="1" applyFill="1" applyBorder="1" applyAlignment="1" applyProtection="1">
      <alignment vertical="center"/>
      <protection locked="0" hidden="1"/>
    </xf>
    <xf numFmtId="0" fontId="4" fillId="0" borderId="141" xfId="1" applyNumberFormat="1" applyFont="1" applyFill="1" applyBorder="1" applyAlignment="1" applyProtection="1">
      <alignment horizontal="right" vertical="center"/>
      <protection locked="0" hidden="1"/>
    </xf>
    <xf numFmtId="0" fontId="4" fillId="2" borderId="6" xfId="1" applyNumberFormat="1" applyFont="1" applyFill="1" applyBorder="1" applyAlignment="1" applyProtection="1">
      <alignment horizontal="center" vertical="center" shrinkToFit="1"/>
      <protection locked="0" hidden="1"/>
    </xf>
    <xf numFmtId="0" fontId="4" fillId="0" borderId="6" xfId="1" applyNumberFormat="1" applyFont="1" applyFill="1" applyBorder="1" applyAlignment="1" applyProtection="1">
      <alignment horizontal="center" vertical="center"/>
      <protection locked="0" hidden="1"/>
    </xf>
    <xf numFmtId="0" fontId="4" fillId="0" borderId="6" xfId="1" applyNumberFormat="1" applyFont="1" applyFill="1" applyBorder="1" applyAlignment="1" applyProtection="1">
      <alignment horizontal="center" vertical="center" shrinkToFit="1"/>
      <protection locked="0" hidden="1"/>
    </xf>
    <xf numFmtId="0" fontId="4" fillId="0" borderId="6" xfId="1" applyNumberFormat="1" applyFont="1" applyFill="1" applyBorder="1" applyAlignment="1" applyProtection="1">
      <alignment horizontal="right" vertical="center" shrinkToFit="1"/>
      <protection locked="0" hidden="1"/>
    </xf>
    <xf numFmtId="0" fontId="4" fillId="0" borderId="6" xfId="1" applyNumberFormat="1" applyFont="1" applyFill="1" applyBorder="1" applyAlignment="1" applyProtection="1">
      <alignment vertical="center" shrinkToFit="1"/>
      <protection locked="0" hidden="1"/>
    </xf>
    <xf numFmtId="0" fontId="4" fillId="0" borderId="8" xfId="1" applyNumberFormat="1" applyFont="1" applyFill="1" applyBorder="1" applyAlignment="1" applyProtection="1">
      <alignment horizontal="right" vertical="center"/>
      <protection locked="0" hidden="1"/>
    </xf>
    <xf numFmtId="0" fontId="4" fillId="2" borderId="9" xfId="1" applyNumberFormat="1" applyFont="1" applyFill="1" applyBorder="1" applyAlignment="1" applyProtection="1">
      <alignment horizontal="center" vertical="center" shrinkToFit="1"/>
      <protection locked="0" hidden="1"/>
    </xf>
    <xf numFmtId="0" fontId="4" fillId="0" borderId="9" xfId="1" applyNumberFormat="1" applyFont="1" applyFill="1" applyBorder="1" applyAlignment="1" applyProtection="1">
      <alignment horizontal="center" vertical="center"/>
      <protection locked="0" hidden="1"/>
    </xf>
    <xf numFmtId="0" fontId="4" fillId="0" borderId="9" xfId="1" applyNumberFormat="1" applyFont="1" applyFill="1" applyBorder="1" applyAlignment="1" applyProtection="1">
      <alignment horizontal="center" vertical="center" shrinkToFit="1"/>
      <protection locked="0" hidden="1"/>
    </xf>
    <xf numFmtId="0" fontId="4" fillId="0" borderId="9" xfId="1" applyNumberFormat="1" applyFont="1" applyFill="1" applyBorder="1" applyAlignment="1" applyProtection="1">
      <alignment horizontal="right" vertical="center" shrinkToFit="1"/>
      <protection locked="0" hidden="1"/>
    </xf>
    <xf numFmtId="0" fontId="4" fillId="0" borderId="9" xfId="1" applyNumberFormat="1" applyFont="1" applyFill="1" applyBorder="1" applyAlignment="1" applyProtection="1">
      <alignment vertical="center" shrinkToFit="1"/>
      <protection locked="0" hidden="1"/>
    </xf>
    <xf numFmtId="0" fontId="4" fillId="0" borderId="13" xfId="1" applyNumberFormat="1" applyFont="1" applyFill="1" applyBorder="1" applyAlignment="1" applyProtection="1">
      <alignment horizontal="right" vertical="center"/>
      <protection locked="0" hidden="1"/>
    </xf>
    <xf numFmtId="0" fontId="4" fillId="2" borderId="14" xfId="1" applyNumberFormat="1" applyFont="1" applyFill="1" applyBorder="1" applyAlignment="1" applyProtection="1">
      <alignment horizontal="center" vertical="center" shrinkToFit="1"/>
      <protection locked="0" hidden="1"/>
    </xf>
    <xf numFmtId="0" fontId="4" fillId="0" borderId="14" xfId="1" applyNumberFormat="1" applyFont="1" applyFill="1" applyBorder="1" applyAlignment="1" applyProtection="1">
      <alignment horizontal="center" vertical="center"/>
      <protection locked="0" hidden="1"/>
    </xf>
    <xf numFmtId="0" fontId="4" fillId="0" borderId="14" xfId="1" applyNumberFormat="1" applyFont="1" applyFill="1" applyBorder="1" applyAlignment="1" applyProtection="1">
      <alignment horizontal="center" vertical="center" shrinkToFit="1"/>
      <protection locked="0" hidden="1"/>
    </xf>
    <xf numFmtId="0" fontId="4" fillId="0" borderId="14" xfId="1" applyNumberFormat="1" applyFont="1" applyFill="1" applyBorder="1" applyAlignment="1" applyProtection="1">
      <alignment horizontal="right" vertical="center" shrinkToFit="1"/>
      <protection locked="0" hidden="1"/>
    </xf>
    <xf numFmtId="0" fontId="4" fillId="0" borderId="14" xfId="1" applyNumberFormat="1" applyFont="1" applyFill="1" applyBorder="1" applyAlignment="1" applyProtection="1">
      <alignment vertical="center" shrinkToFit="1"/>
      <protection locked="0" hidden="1"/>
    </xf>
    <xf numFmtId="0" fontId="7" fillId="0" borderId="21" xfId="3" applyNumberFormat="1" applyFont="1" applyBorder="1" applyAlignment="1" applyProtection="1">
      <alignment vertical="center" shrinkToFit="1"/>
      <protection locked="0"/>
    </xf>
    <xf numFmtId="0" fontId="4" fillId="0" borderId="47" xfId="1" applyNumberFormat="1" applyFont="1" applyFill="1" applyBorder="1" applyAlignment="1" applyProtection="1">
      <alignment vertical="center"/>
      <protection locked="0" hidden="1"/>
    </xf>
    <xf numFmtId="0" fontId="4" fillId="2" borderId="19" xfId="1" applyNumberFormat="1" applyFont="1" applyFill="1" applyBorder="1" applyAlignment="1" applyProtection="1">
      <alignment vertical="center" shrinkToFit="1"/>
      <protection locked="0" hidden="1"/>
    </xf>
    <xf numFmtId="0" fontId="2" fillId="8" borderId="0" xfId="1" applyNumberFormat="1" applyFont="1" applyFill="1" applyAlignment="1" applyProtection="1">
      <alignment vertical="center"/>
      <protection locked="0" hidden="1"/>
    </xf>
    <xf numFmtId="38" fontId="2" fillId="8" borderId="0" xfId="1" applyNumberFormat="1" applyFont="1" applyFill="1" applyAlignment="1" applyProtection="1">
      <alignment vertical="center"/>
      <protection locked="0" hidden="1"/>
    </xf>
    <xf numFmtId="38" fontId="4" fillId="0" borderId="59" xfId="2" applyFont="1" applyFill="1" applyBorder="1" applyAlignment="1" applyProtection="1">
      <alignment horizontal="center" vertical="center"/>
      <protection locked="0" hidden="1"/>
    </xf>
    <xf numFmtId="0" fontId="4" fillId="0" borderId="59" xfId="1" applyNumberFormat="1" applyFont="1" applyFill="1" applyBorder="1" applyAlignment="1" applyProtection="1">
      <alignment vertical="center"/>
      <protection locked="0" hidden="1"/>
    </xf>
    <xf numFmtId="0" fontId="4" fillId="0" borderId="67" xfId="1" applyNumberFormat="1" applyFont="1" applyFill="1" applyBorder="1" applyAlignment="1" applyProtection="1">
      <alignment vertical="center"/>
      <protection locked="0" hidden="1"/>
    </xf>
    <xf numFmtId="38" fontId="4" fillId="0" borderId="68" xfId="2" applyFont="1" applyFill="1" applyBorder="1" applyAlignment="1" applyProtection="1">
      <alignment vertical="center"/>
      <protection locked="0" hidden="1"/>
    </xf>
    <xf numFmtId="0" fontId="4" fillId="0" borderId="68" xfId="1" applyNumberFormat="1" applyFont="1" applyFill="1" applyBorder="1" applyAlignment="1" applyProtection="1">
      <alignment vertical="center" shrinkToFit="1"/>
      <protection locked="0" hidden="1"/>
    </xf>
    <xf numFmtId="0" fontId="4" fillId="0" borderId="68" xfId="1" applyNumberFormat="1" applyFont="1" applyFill="1" applyBorder="1" applyAlignment="1" applyProtection="1">
      <alignment vertical="center"/>
      <protection locked="0" hidden="1"/>
    </xf>
    <xf numFmtId="0" fontId="7" fillId="0" borderId="1" xfId="1" applyNumberFormat="1" applyFont="1" applyFill="1" applyBorder="1" applyAlignment="1" applyProtection="1">
      <alignment horizontal="right" vertical="center"/>
      <protection locked="0" hidden="1"/>
    </xf>
    <xf numFmtId="0" fontId="7" fillId="0" borderId="2" xfId="1" applyNumberFormat="1" applyFont="1" applyFill="1" applyBorder="1" applyAlignment="1" applyProtection="1">
      <alignment horizontal="right" vertical="center"/>
      <protection locked="0" hidden="1"/>
    </xf>
    <xf numFmtId="0" fontId="7" fillId="0" borderId="4" xfId="1" applyNumberFormat="1" applyFont="1" applyFill="1" applyBorder="1" applyAlignment="1" applyProtection="1">
      <alignment horizontal="right" vertical="center"/>
      <protection locked="0" hidden="1"/>
    </xf>
    <xf numFmtId="0" fontId="7" fillId="0" borderId="3" xfId="1" applyNumberFormat="1" applyFont="1" applyFill="1" applyBorder="1" applyAlignment="1" applyProtection="1">
      <alignment vertical="center"/>
      <protection locked="0" hidden="1"/>
    </xf>
    <xf numFmtId="0" fontId="7" fillId="0" borderId="4" xfId="1" applyNumberFormat="1" applyFont="1" applyFill="1" applyBorder="1" applyAlignment="1" applyProtection="1">
      <alignment vertical="center"/>
      <protection locked="0" hidden="1"/>
    </xf>
    <xf numFmtId="0" fontId="4" fillId="0" borderId="3" xfId="1" applyNumberFormat="1" applyFont="1" applyFill="1" applyBorder="1" applyAlignment="1" applyProtection="1">
      <alignment vertical="center"/>
      <protection locked="0" hidden="1"/>
    </xf>
    <xf numFmtId="0" fontId="7" fillId="0" borderId="45" xfId="1" applyNumberFormat="1" applyFont="1" applyFill="1" applyBorder="1" applyAlignment="1" applyProtection="1">
      <alignment horizontal="right" vertical="center"/>
      <protection locked="0" hidden="1"/>
    </xf>
    <xf numFmtId="0" fontId="7" fillId="0" borderId="37" xfId="1" applyNumberFormat="1" applyFont="1" applyFill="1" applyBorder="1" applyAlignment="1" applyProtection="1">
      <alignment horizontal="right" vertical="center"/>
      <protection locked="0" hidden="1"/>
    </xf>
    <xf numFmtId="0" fontId="7" fillId="0" borderId="36" xfId="1" applyNumberFormat="1" applyFont="1" applyFill="1" applyBorder="1" applyAlignment="1" applyProtection="1">
      <alignment horizontal="right" vertical="center"/>
      <protection locked="0" hidden="1"/>
    </xf>
    <xf numFmtId="0" fontId="7" fillId="0" borderId="44" xfId="1" applyNumberFormat="1" applyFont="1" applyFill="1" applyBorder="1" applyAlignment="1" applyProtection="1">
      <alignment vertical="center"/>
      <protection locked="0" hidden="1"/>
    </xf>
    <xf numFmtId="0" fontId="2" fillId="0" borderId="106" xfId="1" applyNumberFormat="1" applyFont="1" applyFill="1" applyBorder="1" applyAlignment="1" applyProtection="1">
      <alignment vertical="center"/>
      <protection locked="0" hidden="1"/>
    </xf>
    <xf numFmtId="0" fontId="7" fillId="0" borderId="41" xfId="1" applyNumberFormat="1" applyFont="1" applyFill="1" applyBorder="1" applyAlignment="1" applyProtection="1">
      <alignment vertical="center" shrinkToFit="1"/>
      <protection locked="0" hidden="1"/>
    </xf>
    <xf numFmtId="0" fontId="2" fillId="0" borderId="151" xfId="1" applyNumberFormat="1" applyFont="1" applyFill="1" applyBorder="1" applyAlignment="1" applyProtection="1">
      <alignment vertical="center"/>
      <protection locked="0" hidden="1"/>
    </xf>
    <xf numFmtId="0" fontId="7" fillId="0" borderId="43" xfId="1" applyNumberFormat="1" applyFont="1" applyFill="1" applyBorder="1" applyAlignment="1" applyProtection="1">
      <alignment horizontal="right" vertical="center"/>
      <protection locked="0" hidden="1"/>
    </xf>
    <xf numFmtId="0" fontId="7" fillId="0" borderId="0" xfId="1" applyNumberFormat="1" applyFont="1" applyFill="1" applyBorder="1" applyAlignment="1" applyProtection="1">
      <alignment horizontal="right" vertical="center"/>
      <protection locked="0" hidden="1"/>
    </xf>
    <xf numFmtId="0" fontId="7" fillId="0" borderId="23" xfId="1" applyNumberFormat="1" applyFont="1" applyFill="1" applyBorder="1" applyAlignment="1" applyProtection="1">
      <alignment horizontal="right" vertical="center"/>
      <protection locked="0" hidden="1"/>
    </xf>
    <xf numFmtId="0" fontId="7" fillId="0" borderId="50" xfId="1" applyNumberFormat="1" applyFont="1" applyFill="1" applyBorder="1" applyAlignment="1" applyProtection="1">
      <alignment vertical="center"/>
      <protection locked="0" hidden="1"/>
    </xf>
    <xf numFmtId="0" fontId="7" fillId="2" borderId="41" xfId="1" applyNumberFormat="1" applyFont="1" applyFill="1" applyBorder="1" applyAlignment="1" applyProtection="1">
      <alignment vertical="center" shrinkToFit="1"/>
      <protection locked="0" hidden="1"/>
    </xf>
    <xf numFmtId="0" fontId="16" fillId="0" borderId="0" xfId="1" applyNumberFormat="1" applyFont="1" applyAlignment="1" applyProtection="1">
      <alignment vertical="center"/>
      <protection locked="0" hidden="1"/>
    </xf>
    <xf numFmtId="176" fontId="16" fillId="0" borderId="0" xfId="1" applyNumberFormat="1" applyFont="1" applyAlignment="1" applyProtection="1">
      <alignment vertical="center"/>
      <protection locked="0" hidden="1"/>
    </xf>
    <xf numFmtId="0" fontId="16" fillId="0" borderId="0" xfId="1" applyNumberFormat="1" applyFont="1" applyFill="1" applyAlignment="1" applyProtection="1">
      <alignment vertical="center"/>
      <protection locked="0" hidden="1"/>
    </xf>
    <xf numFmtId="0" fontId="1" fillId="0" borderId="2" xfId="1" applyNumberFormat="1" applyFont="1" applyFill="1" applyBorder="1" applyAlignment="1" applyProtection="1">
      <alignment vertical="center"/>
      <protection locked="0" hidden="1"/>
    </xf>
    <xf numFmtId="0" fontId="1" fillId="0" borderId="2" xfId="1" applyNumberFormat="1" applyFont="1" applyFill="1" applyBorder="1" applyAlignment="1" applyProtection="1">
      <alignment vertical="center" shrinkToFit="1"/>
      <protection locked="0"/>
    </xf>
    <xf numFmtId="0" fontId="1" fillId="0" borderId="2" xfId="1" applyNumberFormat="1" applyFont="1" applyFill="1" applyBorder="1" applyAlignment="1" applyProtection="1">
      <alignment vertical="center"/>
      <protection locked="0"/>
    </xf>
    <xf numFmtId="0" fontId="1" fillId="0" borderId="2" xfId="1" applyNumberFormat="1" applyFont="1" applyFill="1" applyBorder="1" applyAlignment="1" applyProtection="1">
      <alignment horizontal="right" vertical="center"/>
      <protection locked="0" hidden="1"/>
    </xf>
    <xf numFmtId="0" fontId="1" fillId="0" borderId="0" xfId="1" applyNumberFormat="1" applyFont="1" applyFill="1" applyAlignment="1" applyProtection="1">
      <alignment vertical="center"/>
      <protection locked="0" hidden="1"/>
    </xf>
    <xf numFmtId="0" fontId="17" fillId="0" borderId="0" xfId="1" applyNumberFormat="1" applyFont="1" applyFill="1" applyAlignment="1" applyProtection="1">
      <alignment vertical="center"/>
      <protection locked="0" hidden="1"/>
    </xf>
    <xf numFmtId="0" fontId="18" fillId="0" borderId="0" xfId="1" applyNumberFormat="1" applyFont="1" applyAlignment="1" applyProtection="1">
      <alignment vertical="center"/>
      <protection locked="0" hidden="1"/>
    </xf>
    <xf numFmtId="0" fontId="19" fillId="0" borderId="0" xfId="1" applyNumberFormat="1" applyFont="1" applyFill="1" applyAlignment="1" applyProtection="1">
      <alignment vertical="center"/>
      <protection locked="0" hidden="1"/>
    </xf>
    <xf numFmtId="0" fontId="18" fillId="0" borderId="0" xfId="1" applyNumberFormat="1" applyFont="1" applyFill="1" applyAlignment="1" applyProtection="1">
      <alignment vertical="center"/>
      <protection locked="0" hidden="1"/>
    </xf>
    <xf numFmtId="0" fontId="19" fillId="0" borderId="0" xfId="1" applyNumberFormat="1" applyFont="1" applyAlignment="1" applyProtection="1">
      <alignment vertical="center"/>
      <protection locked="0" hidden="1"/>
    </xf>
    <xf numFmtId="0" fontId="23" fillId="0" borderId="0" xfId="5" applyFont="1" applyProtection="1">
      <alignment vertical="center"/>
      <protection locked="0"/>
    </xf>
    <xf numFmtId="0" fontId="24" fillId="0" borderId="0" xfId="5" applyFont="1" applyProtection="1">
      <alignment vertical="center"/>
      <protection locked="0"/>
    </xf>
    <xf numFmtId="0" fontId="23" fillId="0" borderId="0" xfId="5" applyFont="1">
      <alignment vertical="center"/>
    </xf>
    <xf numFmtId="0" fontId="24" fillId="0" borderId="0" xfId="5" applyFont="1">
      <alignment vertical="center"/>
    </xf>
    <xf numFmtId="0" fontId="23" fillId="0" borderId="0" xfId="5" applyFont="1" applyBorder="1" applyAlignment="1">
      <alignment horizontal="left" vertical="center"/>
    </xf>
    <xf numFmtId="0" fontId="23" fillId="0" borderId="58" xfId="5" applyFont="1" applyBorder="1">
      <alignment vertical="center"/>
    </xf>
    <xf numFmtId="0" fontId="23" fillId="0" borderId="86" xfId="5" applyFont="1" applyBorder="1">
      <alignment vertical="center"/>
    </xf>
    <xf numFmtId="0" fontId="23" fillId="0" borderId="80" xfId="5" applyFont="1" applyBorder="1">
      <alignment vertical="center"/>
    </xf>
    <xf numFmtId="0" fontId="23" fillId="0" borderId="0" xfId="5" applyFont="1" applyBorder="1" applyAlignment="1">
      <alignment horizontal="left" vertical="center" wrapText="1"/>
    </xf>
    <xf numFmtId="0" fontId="24" fillId="0" borderId="0" xfId="1" applyNumberFormat="1" applyFont="1" applyAlignment="1" applyProtection="1">
      <alignment vertical="center"/>
      <protection locked="0" hidden="1"/>
    </xf>
    <xf numFmtId="3" fontId="24" fillId="0" borderId="0" xfId="1" applyNumberFormat="1" applyFont="1" applyAlignment="1" applyProtection="1">
      <alignment vertical="center"/>
      <protection locked="0" hidden="1"/>
    </xf>
    <xf numFmtId="49" fontId="24" fillId="0" borderId="0" xfId="1" applyNumberFormat="1" applyFont="1" applyAlignment="1" applyProtection="1">
      <alignment vertical="center"/>
      <protection locked="0" hidden="1"/>
    </xf>
    <xf numFmtId="3" fontId="24" fillId="0" borderId="0" xfId="5" applyNumberFormat="1" applyFont="1">
      <alignment vertical="center"/>
    </xf>
    <xf numFmtId="49" fontId="24" fillId="0" borderId="0" xfId="1" applyNumberFormat="1" applyFont="1" applyAlignment="1" applyProtection="1">
      <alignment horizontal="left" vertical="center"/>
      <protection locked="0" hidden="1"/>
    </xf>
    <xf numFmtId="0" fontId="23" fillId="0" borderId="0" xfId="5" applyFont="1" applyBorder="1" applyAlignment="1">
      <alignment horizontal="center" vertical="center"/>
    </xf>
    <xf numFmtId="0" fontId="23" fillId="0" borderId="58" xfId="5" applyFont="1" applyBorder="1" applyAlignment="1">
      <alignment horizontal="center" vertical="center"/>
    </xf>
    <xf numFmtId="0" fontId="23" fillId="0" borderId="0" xfId="5" applyFont="1" applyAlignment="1">
      <alignment horizontal="center" vertical="center"/>
    </xf>
    <xf numFmtId="0" fontId="23" fillId="0" borderId="0" xfId="5" applyFont="1" applyAlignment="1">
      <alignment horizontal="right" vertical="center"/>
    </xf>
    <xf numFmtId="0" fontId="23" fillId="0" borderId="0" xfId="5" applyFont="1" applyAlignment="1" applyProtection="1">
      <alignment horizontal="left" vertical="center" shrinkToFit="1"/>
      <protection locked="0"/>
    </xf>
    <xf numFmtId="0" fontId="23" fillId="0" borderId="0" xfId="5" applyFont="1" applyAlignment="1" applyProtection="1">
      <alignment horizontal="center" vertical="center"/>
      <protection locked="0"/>
    </xf>
    <xf numFmtId="0" fontId="26" fillId="0" borderId="0" xfId="5" applyFont="1" applyProtection="1">
      <alignment vertical="center"/>
      <protection locked="0"/>
    </xf>
    <xf numFmtId="3" fontId="27" fillId="0" borderId="158" xfId="1" applyNumberFormat="1" applyFont="1" applyBorder="1" applyAlignment="1" applyProtection="1">
      <alignment vertical="center"/>
      <protection locked="0" hidden="1"/>
    </xf>
    <xf numFmtId="3" fontId="27" fillId="0" borderId="159" xfId="1" applyNumberFormat="1" applyFont="1" applyBorder="1" applyAlignment="1" applyProtection="1">
      <alignment vertical="center"/>
      <protection locked="0" hidden="1"/>
    </xf>
    <xf numFmtId="0" fontId="28" fillId="0" borderId="160" xfId="1" applyNumberFormat="1" applyFont="1" applyFill="1" applyBorder="1" applyAlignment="1" applyProtection="1">
      <alignment horizontal="center" vertical="center"/>
      <protection locked="0" hidden="1"/>
    </xf>
    <xf numFmtId="0" fontId="29" fillId="9" borderId="160" xfId="1" applyNumberFormat="1" applyFont="1" applyFill="1" applyBorder="1" applyAlignment="1" applyProtection="1">
      <alignment vertical="center"/>
      <protection locked="0" hidden="1"/>
    </xf>
    <xf numFmtId="183" fontId="27" fillId="0" borderId="106" xfId="6" applyNumberFormat="1" applyFont="1" applyBorder="1" applyAlignment="1" applyProtection="1">
      <alignment vertical="center"/>
      <protection locked="0" hidden="1"/>
    </xf>
    <xf numFmtId="183" fontId="27" fillId="0" borderId="87" xfId="6" applyNumberFormat="1" applyFont="1" applyBorder="1" applyAlignment="1" applyProtection="1">
      <alignment vertical="center"/>
      <protection locked="0" hidden="1"/>
    </xf>
    <xf numFmtId="0" fontId="28" fillId="0" borderId="162" xfId="1" applyNumberFormat="1" applyFont="1" applyFill="1" applyBorder="1" applyAlignment="1" applyProtection="1">
      <alignment horizontal="center" vertical="center"/>
      <protection locked="0" hidden="1"/>
    </xf>
    <xf numFmtId="0" fontId="29" fillId="9" borderId="162" xfId="1" applyNumberFormat="1" applyFont="1" applyFill="1" applyBorder="1" applyAlignment="1" applyProtection="1">
      <alignment vertical="center"/>
      <protection locked="0" hidden="1"/>
    </xf>
    <xf numFmtId="0" fontId="31" fillId="0" borderId="0" xfId="5" applyFont="1" applyFill="1" applyProtection="1">
      <alignment vertical="center"/>
      <protection locked="0"/>
    </xf>
    <xf numFmtId="0" fontId="26" fillId="0" borderId="58" xfId="5" applyFont="1" applyBorder="1" applyProtection="1">
      <alignment vertical="center"/>
      <protection locked="0"/>
    </xf>
    <xf numFmtId="3" fontId="27" fillId="0" borderId="106" xfId="1" applyNumberFormat="1" applyFont="1" applyBorder="1" applyAlignment="1" applyProtection="1">
      <alignment vertical="center"/>
      <protection locked="0" hidden="1"/>
    </xf>
    <xf numFmtId="3" fontId="27" fillId="0" borderId="87" xfId="1" applyNumberFormat="1" applyFont="1" applyBorder="1" applyAlignment="1" applyProtection="1">
      <alignment vertical="center"/>
      <protection locked="0" hidden="1"/>
    </xf>
    <xf numFmtId="49" fontId="28" fillId="0" borderId="162" xfId="1" applyNumberFormat="1" applyFont="1" applyFill="1" applyBorder="1" applyAlignment="1" applyProtection="1">
      <alignment horizontal="center" vertical="center"/>
      <protection locked="0" hidden="1"/>
    </xf>
    <xf numFmtId="49" fontId="29" fillId="9" borderId="162" xfId="1" applyNumberFormat="1" applyFont="1" applyFill="1" applyBorder="1" applyAlignment="1" applyProtection="1">
      <alignment vertical="center"/>
      <protection locked="0" hidden="1"/>
    </xf>
    <xf numFmtId="0" fontId="34" fillId="0" borderId="0" xfId="5" applyFont="1" applyProtection="1">
      <alignment vertical="center"/>
      <protection locked="0"/>
    </xf>
    <xf numFmtId="3" fontId="27" fillId="11" borderId="106" xfId="1" applyNumberFormat="1" applyFont="1" applyFill="1" applyBorder="1" applyAlignment="1" applyProtection="1">
      <alignment horizontal="center" vertical="center"/>
      <protection locked="0" hidden="1"/>
    </xf>
    <xf numFmtId="3" fontId="27" fillId="11" borderId="87" xfId="1" applyNumberFormat="1" applyFont="1" applyFill="1" applyBorder="1" applyAlignment="1" applyProtection="1">
      <alignment horizontal="center" vertical="center"/>
      <protection locked="0" hidden="1"/>
    </xf>
    <xf numFmtId="0" fontId="23" fillId="0" borderId="0" xfId="5" applyFont="1" applyAlignment="1" applyProtection="1">
      <alignment horizontal="center" vertical="top"/>
      <protection locked="0"/>
    </xf>
    <xf numFmtId="0" fontId="23" fillId="0" borderId="0" xfId="5" applyFont="1" applyAlignment="1" applyProtection="1">
      <alignment horizontal="right" vertical="top"/>
      <protection locked="0"/>
    </xf>
    <xf numFmtId="3" fontId="27" fillId="0" borderId="0" xfId="1" applyNumberFormat="1" applyFont="1" applyFill="1" applyBorder="1" applyAlignment="1" applyProtection="1">
      <alignment horizontal="center" vertical="center"/>
      <protection locked="0" hidden="1"/>
    </xf>
    <xf numFmtId="0" fontId="23" fillId="0" borderId="50" xfId="5" applyFont="1" applyBorder="1" applyAlignment="1" applyProtection="1">
      <alignment vertical="center"/>
      <protection locked="0"/>
    </xf>
    <xf numFmtId="0" fontId="35" fillId="0" borderId="58" xfId="5" applyFont="1" applyBorder="1" applyAlignment="1" applyProtection="1">
      <alignment horizontal="center" vertical="center"/>
      <protection locked="0"/>
    </xf>
    <xf numFmtId="0" fontId="26" fillId="0" borderId="56" xfId="5" applyFont="1" applyBorder="1" applyProtection="1">
      <alignment vertical="center"/>
      <protection locked="0"/>
    </xf>
    <xf numFmtId="0" fontId="26" fillId="0" borderId="86" xfId="5" applyFont="1" applyBorder="1" applyAlignment="1" applyProtection="1">
      <alignment horizontal="center" vertical="top"/>
      <protection locked="0"/>
    </xf>
    <xf numFmtId="9" fontId="27" fillId="2" borderId="56" xfId="7" applyNumberFormat="1" applyFont="1" applyFill="1" applyBorder="1" applyAlignment="1" applyProtection="1">
      <alignment horizontal="left" vertical="center"/>
      <protection locked="0"/>
    </xf>
    <xf numFmtId="0" fontId="26" fillId="2" borderId="55" xfId="5" applyFont="1" applyFill="1" applyBorder="1" applyAlignment="1" applyProtection="1">
      <alignment horizontal="center" vertical="center"/>
      <protection locked="0"/>
    </xf>
    <xf numFmtId="0" fontId="26" fillId="0" borderId="58" xfId="5" applyFont="1" applyBorder="1" applyAlignment="1" applyProtection="1">
      <alignment horizontal="center" vertical="center" shrinkToFit="1"/>
      <protection locked="0"/>
    </xf>
    <xf numFmtId="3" fontId="27" fillId="0" borderId="163" xfId="1" applyNumberFormat="1" applyFont="1" applyBorder="1" applyAlignment="1" applyProtection="1">
      <alignment vertical="center"/>
      <protection locked="0" hidden="1"/>
    </xf>
    <xf numFmtId="3" fontId="27" fillId="0" borderId="120" xfId="1" applyNumberFormat="1" applyFont="1" applyBorder="1" applyAlignment="1" applyProtection="1">
      <alignment vertical="center"/>
      <protection locked="0" hidden="1"/>
    </xf>
    <xf numFmtId="49" fontId="28" fillId="0" borderId="164" xfId="1" applyNumberFormat="1" applyFont="1" applyFill="1" applyBorder="1" applyAlignment="1" applyProtection="1">
      <alignment horizontal="center" vertical="center"/>
      <protection locked="0" hidden="1"/>
    </xf>
    <xf numFmtId="49" fontId="29" fillId="9" borderId="164" xfId="1" applyNumberFormat="1" applyFont="1" applyFill="1" applyBorder="1" applyAlignment="1" applyProtection="1">
      <alignment vertical="center"/>
      <protection locked="0" hidden="1"/>
    </xf>
    <xf numFmtId="0" fontId="23" fillId="0" borderId="50" xfId="5" applyFont="1" applyBorder="1" applyAlignment="1" applyProtection="1">
      <alignment vertical="center" shrinkToFit="1"/>
      <protection locked="0"/>
    </xf>
    <xf numFmtId="0" fontId="26" fillId="0" borderId="58" xfId="5" applyFont="1" applyBorder="1" applyAlignment="1" applyProtection="1">
      <alignment horizontal="center" vertical="center"/>
      <protection locked="0"/>
    </xf>
    <xf numFmtId="0" fontId="26" fillId="0" borderId="80" xfId="5" applyFont="1" applyBorder="1" applyAlignment="1" applyProtection="1">
      <alignment horizontal="center" vertical="top"/>
      <protection locked="0"/>
    </xf>
    <xf numFmtId="184" fontId="27" fillId="0" borderId="165" xfId="1" applyNumberFormat="1" applyFont="1" applyBorder="1" applyAlignment="1" applyProtection="1">
      <alignment vertical="center"/>
      <protection locked="0" hidden="1"/>
    </xf>
    <xf numFmtId="184" fontId="27" fillId="0" borderId="166" xfId="1" applyNumberFormat="1" applyFont="1" applyBorder="1" applyAlignment="1" applyProtection="1">
      <alignment vertical="center"/>
      <protection locked="0" hidden="1"/>
    </xf>
    <xf numFmtId="0" fontId="28" fillId="0" borderId="167" xfId="1" applyNumberFormat="1" applyFont="1" applyFill="1" applyBorder="1" applyAlignment="1" applyProtection="1">
      <alignment horizontal="center" vertical="center"/>
      <protection locked="0" hidden="1"/>
    </xf>
    <xf numFmtId="0" fontId="29" fillId="9" borderId="167" xfId="1" applyNumberFormat="1" applyFont="1" applyFill="1" applyBorder="1" applyAlignment="1" applyProtection="1">
      <alignment vertical="center"/>
      <protection locked="0" hidden="1"/>
    </xf>
    <xf numFmtId="9" fontId="27" fillId="0" borderId="106" xfId="6" applyFont="1" applyBorder="1" applyAlignment="1" applyProtection="1">
      <alignment vertical="center"/>
      <protection locked="0" hidden="1"/>
    </xf>
    <xf numFmtId="9" fontId="27" fillId="0" borderId="87" xfId="6" applyFont="1" applyBorder="1" applyAlignment="1" applyProtection="1">
      <alignment vertical="center"/>
      <protection locked="0" hidden="1"/>
    </xf>
    <xf numFmtId="9" fontId="27" fillId="0" borderId="106" xfId="7" applyFont="1" applyBorder="1" applyAlignment="1" applyProtection="1">
      <alignment vertical="center"/>
      <protection locked="0" hidden="1"/>
    </xf>
    <xf numFmtId="9" fontId="27" fillId="0" borderId="87" xfId="7" applyFont="1" applyBorder="1" applyAlignment="1" applyProtection="1">
      <alignment vertical="center"/>
      <protection locked="0" hidden="1"/>
    </xf>
    <xf numFmtId="0" fontId="28" fillId="0" borderId="162" xfId="5" applyFont="1" applyFill="1" applyBorder="1" applyAlignment="1" applyProtection="1">
      <alignment horizontal="center" vertical="center"/>
      <protection locked="0"/>
    </xf>
    <xf numFmtId="0" fontId="29" fillId="9" borderId="162" xfId="5" applyFont="1" applyFill="1" applyBorder="1" applyProtection="1">
      <alignment vertical="center"/>
      <protection locked="0"/>
    </xf>
    <xf numFmtId="0" fontId="26" fillId="0" borderId="0" xfId="5" applyFont="1" applyBorder="1" applyAlignment="1" applyProtection="1">
      <alignment vertical="center" shrinkToFit="1"/>
      <protection locked="0"/>
    </xf>
    <xf numFmtId="9" fontId="27" fillId="0" borderId="106" xfId="6" applyFont="1" applyBorder="1" applyAlignment="1" applyProtection="1">
      <alignment horizontal="right" vertical="center"/>
      <protection locked="0" hidden="1"/>
    </xf>
    <xf numFmtId="9" fontId="27" fillId="0" borderId="87" xfId="6" applyFont="1" applyBorder="1" applyAlignment="1" applyProtection="1">
      <alignment horizontal="right" vertical="center"/>
      <protection locked="0" hidden="1"/>
    </xf>
    <xf numFmtId="0" fontId="29" fillId="9" borderId="168" xfId="5" applyFont="1" applyFill="1" applyBorder="1" applyProtection="1">
      <alignment vertical="center"/>
      <protection locked="0"/>
    </xf>
    <xf numFmtId="0" fontId="26" fillId="12" borderId="122" xfId="1" applyNumberFormat="1" applyFont="1" applyFill="1" applyBorder="1" applyAlignment="1" applyProtection="1">
      <alignment horizontal="center" vertical="center"/>
      <protection locked="0" hidden="1"/>
    </xf>
    <xf numFmtId="0" fontId="26" fillId="12" borderId="124" xfId="1" applyNumberFormat="1" applyFont="1" applyFill="1" applyBorder="1" applyAlignment="1" applyProtection="1">
      <alignment horizontal="center" vertical="center"/>
      <protection locked="0" hidden="1"/>
    </xf>
    <xf numFmtId="0" fontId="26" fillId="12" borderId="168" xfId="1" applyNumberFormat="1" applyFont="1" applyFill="1" applyBorder="1" applyAlignment="1" applyProtection="1">
      <alignment horizontal="center" vertical="center"/>
      <protection locked="0" hidden="1"/>
    </xf>
    <xf numFmtId="0" fontId="26" fillId="0" borderId="0" xfId="1" applyNumberFormat="1" applyFont="1" applyAlignment="1" applyProtection="1">
      <alignment vertical="center"/>
      <protection locked="0" hidden="1"/>
    </xf>
    <xf numFmtId="0" fontId="26" fillId="12" borderId="58" xfId="5" applyFont="1" applyFill="1" applyBorder="1" applyAlignment="1" applyProtection="1">
      <alignment horizontal="center" vertical="center" wrapText="1"/>
      <protection locked="0"/>
    </xf>
    <xf numFmtId="0" fontId="26" fillId="12" borderId="58" xfId="5" applyFont="1" applyFill="1" applyBorder="1" applyAlignment="1" applyProtection="1">
      <alignment horizontal="center" vertical="center"/>
      <protection locked="0"/>
    </xf>
    <xf numFmtId="0" fontId="26" fillId="12" borderId="80" xfId="5" applyFont="1" applyFill="1" applyBorder="1" applyAlignment="1" applyProtection="1">
      <alignment horizontal="center" vertical="center"/>
      <protection locked="0"/>
    </xf>
    <xf numFmtId="0" fontId="28" fillId="0" borderId="0" xfId="5" applyFont="1" applyAlignment="1" applyProtection="1">
      <alignment horizontal="right"/>
      <protection locked="0"/>
    </xf>
    <xf numFmtId="0" fontId="36" fillId="0" borderId="0" xfId="5" applyFont="1" applyAlignment="1" applyProtection="1">
      <alignment horizontal="left" vertical="center"/>
      <protection locked="0"/>
    </xf>
    <xf numFmtId="0" fontId="37" fillId="0" borderId="0" xfId="5" applyFont="1" applyAlignment="1" applyProtection="1">
      <alignment horizontal="left" vertical="center"/>
      <protection locked="0"/>
    </xf>
    <xf numFmtId="0" fontId="34" fillId="0" borderId="0" xfId="5" applyFont="1" applyAlignment="1" applyProtection="1">
      <alignment horizontal="left" vertical="center"/>
      <protection locked="0"/>
    </xf>
    <xf numFmtId="0" fontId="38" fillId="0" borderId="0" xfId="5" applyFont="1" applyAlignment="1" applyProtection="1">
      <alignment horizontal="left"/>
      <protection locked="0"/>
    </xf>
    <xf numFmtId="0" fontId="26" fillId="0" borderId="0" xfId="5" applyFont="1" applyAlignment="1" applyProtection="1">
      <alignment horizontal="right"/>
      <protection locked="0"/>
    </xf>
    <xf numFmtId="0" fontId="23" fillId="0" borderId="0" xfId="5" applyFont="1" applyAlignment="1" applyProtection="1">
      <protection locked="0"/>
    </xf>
    <xf numFmtId="0" fontId="26" fillId="0" borderId="0" xfId="1" applyNumberFormat="1" applyFont="1" applyAlignment="1" applyProtection="1">
      <alignment horizontal="right"/>
      <protection locked="0" hidden="1"/>
    </xf>
    <xf numFmtId="0" fontId="39" fillId="0" borderId="0" xfId="5" applyFont="1" applyBorder="1" applyAlignment="1" applyProtection="1">
      <alignment horizontal="left" shrinkToFit="1"/>
      <protection locked="0"/>
    </xf>
    <xf numFmtId="3" fontId="27" fillId="0" borderId="0" xfId="1" applyNumberFormat="1" applyFont="1" applyBorder="1" applyAlignment="1" applyProtection="1">
      <alignment horizontal="center"/>
      <protection locked="0" hidden="1"/>
    </xf>
    <xf numFmtId="3" fontId="27" fillId="0" borderId="2" xfId="1" applyNumberFormat="1" applyFont="1" applyBorder="1" applyAlignment="1" applyProtection="1">
      <alignment horizontal="center"/>
      <protection locked="0" hidden="1"/>
    </xf>
    <xf numFmtId="0" fontId="28" fillId="0" borderId="0" xfId="1" applyNumberFormat="1" applyFont="1" applyAlignment="1" applyProtection="1">
      <alignment horizontal="left"/>
      <protection locked="0" hidden="1"/>
    </xf>
    <xf numFmtId="0" fontId="40" fillId="0" borderId="0" xfId="5" applyFont="1" applyAlignment="1" applyProtection="1">
      <alignment horizontal="right" vertical="top"/>
      <protection locked="0"/>
    </xf>
    <xf numFmtId="0" fontId="38" fillId="0" borderId="0" xfId="5" applyFont="1" applyProtection="1">
      <alignment vertical="center"/>
      <protection locked="0"/>
    </xf>
    <xf numFmtId="14" fontId="40" fillId="0" borderId="0" xfId="5" applyNumberFormat="1" applyFont="1" applyAlignment="1" applyProtection="1">
      <alignment horizontal="right" wrapText="1"/>
      <protection locked="0"/>
    </xf>
    <xf numFmtId="0" fontId="30" fillId="0" borderId="0" xfId="8" applyProtection="1">
      <alignment vertical="center"/>
      <protection locked="0"/>
    </xf>
    <xf numFmtId="38" fontId="43" fillId="0" borderId="58" xfId="9" applyFont="1" applyFill="1" applyBorder="1" applyAlignment="1" applyProtection="1">
      <alignment vertical="center" shrinkToFit="1"/>
      <protection locked="0"/>
    </xf>
    <xf numFmtId="38" fontId="43" fillId="0" borderId="58" xfId="10" applyFont="1" applyFill="1" applyBorder="1" applyAlignment="1" applyProtection="1">
      <alignment vertical="center" shrinkToFit="1"/>
      <protection locked="0"/>
    </xf>
    <xf numFmtId="38" fontId="43" fillId="0" borderId="0" xfId="10" applyFont="1" applyFill="1" applyAlignment="1" applyProtection="1">
      <alignment vertical="center" shrinkToFit="1"/>
      <protection locked="0"/>
    </xf>
    <xf numFmtId="0" fontId="43" fillId="0" borderId="58" xfId="8" applyFont="1" applyBorder="1" applyAlignment="1" applyProtection="1">
      <alignment horizontal="center" vertical="center" shrinkToFit="1"/>
      <protection locked="0"/>
    </xf>
    <xf numFmtId="0" fontId="43" fillId="0" borderId="0" xfId="8" applyFont="1" applyAlignment="1" applyProtection="1">
      <alignment horizontal="center" vertical="center" shrinkToFit="1"/>
      <protection locked="0"/>
    </xf>
    <xf numFmtId="0" fontId="43" fillId="0" borderId="0" xfId="8" applyFont="1" applyProtection="1">
      <alignment vertical="center"/>
      <protection locked="0"/>
    </xf>
    <xf numFmtId="0" fontId="43" fillId="0" borderId="0" xfId="8" applyFont="1" applyAlignment="1" applyProtection="1">
      <alignment vertical="center" shrinkToFit="1"/>
      <protection locked="0"/>
    </xf>
    <xf numFmtId="9" fontId="43" fillId="0" borderId="58" xfId="6" applyFont="1" applyBorder="1" applyAlignment="1" applyProtection="1">
      <alignment horizontal="right" vertical="center"/>
      <protection locked="0"/>
    </xf>
    <xf numFmtId="0" fontId="43" fillId="0" borderId="58" xfId="8" applyFont="1" applyBorder="1" applyAlignment="1" applyProtection="1">
      <alignment vertical="center" shrinkToFit="1"/>
      <protection locked="0"/>
    </xf>
    <xf numFmtId="9" fontId="43" fillId="0" borderId="58" xfId="6" applyFont="1" applyBorder="1" applyProtection="1">
      <alignment vertical="center"/>
      <protection locked="0"/>
    </xf>
    <xf numFmtId="185" fontId="43" fillId="0" borderId="58" xfId="8" applyNumberFormat="1" applyFont="1" applyBorder="1" applyProtection="1">
      <alignment vertical="center"/>
      <protection locked="0"/>
    </xf>
    <xf numFmtId="0" fontId="43" fillId="0" borderId="58" xfId="8" applyFont="1" applyBorder="1" applyAlignment="1" applyProtection="1">
      <alignment horizontal="center" vertical="center"/>
      <protection locked="0"/>
    </xf>
    <xf numFmtId="184" fontId="43" fillId="0" borderId="58" xfId="8" applyNumberFormat="1" applyFont="1" applyBorder="1" applyProtection="1">
      <alignment vertical="center"/>
      <protection locked="0"/>
    </xf>
    <xf numFmtId="0" fontId="44" fillId="10" borderId="58" xfId="8" applyFont="1" applyFill="1" applyBorder="1" applyAlignment="1" applyProtection="1">
      <alignment horizontal="center" vertical="center" wrapText="1"/>
      <protection locked="0"/>
    </xf>
    <xf numFmtId="0" fontId="43" fillId="10" borderId="58" xfId="8" applyFont="1" applyFill="1" applyBorder="1" applyAlignment="1" applyProtection="1">
      <alignment horizontal="left" vertical="center" shrinkToFit="1"/>
      <protection locked="0"/>
    </xf>
    <xf numFmtId="0" fontId="43" fillId="13" borderId="58" xfId="8" applyFont="1" applyFill="1" applyBorder="1" applyAlignment="1">
      <alignment horizontal="center" vertical="center" wrapText="1"/>
    </xf>
    <xf numFmtId="0" fontId="43" fillId="13" borderId="58" xfId="8" applyFont="1" applyFill="1" applyBorder="1" applyAlignment="1" applyProtection="1">
      <alignment horizontal="center" vertical="center" shrinkToFit="1"/>
      <protection locked="0"/>
    </xf>
    <xf numFmtId="0" fontId="43" fillId="0" borderId="0" xfId="8" applyFont="1" applyAlignment="1" applyProtection="1">
      <alignment horizontal="center" vertical="center"/>
      <protection locked="0"/>
    </xf>
    <xf numFmtId="0" fontId="1" fillId="0" borderId="0" xfId="3">
      <alignment vertical="center"/>
    </xf>
    <xf numFmtId="186" fontId="1" fillId="0" borderId="0" xfId="3" applyNumberFormat="1">
      <alignment vertical="center"/>
    </xf>
    <xf numFmtId="0" fontId="46" fillId="14" borderId="0" xfId="1" applyNumberFormat="1" applyFont="1" applyFill="1" applyAlignment="1" applyProtection="1">
      <alignment vertical="center"/>
      <protection locked="0" hidden="1"/>
    </xf>
    <xf numFmtId="49" fontId="2" fillId="0" borderId="0" xfId="1" applyNumberFormat="1" applyFont="1" applyAlignment="1" applyProtection="1">
      <alignment vertical="center"/>
      <protection locked="0" hidden="1"/>
    </xf>
    <xf numFmtId="0" fontId="1" fillId="5" borderId="0" xfId="3" applyFill="1">
      <alignment vertical="center"/>
    </xf>
    <xf numFmtId="0" fontId="47" fillId="0" borderId="0" xfId="3" applyFont="1" applyAlignment="1">
      <alignment vertical="center"/>
    </xf>
    <xf numFmtId="186" fontId="1" fillId="5" borderId="0" xfId="3" applyNumberFormat="1" applyFill="1">
      <alignment vertical="center"/>
    </xf>
    <xf numFmtId="0" fontId="6" fillId="0" borderId="0" xfId="1" applyNumberFormat="1" applyFont="1" applyFill="1" applyAlignment="1" applyProtection="1">
      <alignment vertical="center"/>
      <protection locked="0" hidden="1"/>
    </xf>
    <xf numFmtId="0" fontId="6" fillId="0" borderId="0" xfId="1" applyNumberFormat="1" applyFont="1" applyFill="1" applyAlignment="1" applyProtection="1">
      <protection locked="0" hidden="1"/>
    </xf>
    <xf numFmtId="49" fontId="6" fillId="0" borderId="0" xfId="1" applyNumberFormat="1" applyFont="1" applyFill="1" applyAlignment="1" applyProtection="1">
      <alignment vertical="center"/>
      <protection locked="0" hidden="1"/>
    </xf>
    <xf numFmtId="49" fontId="1" fillId="0" borderId="0" xfId="1" applyNumberFormat="1" applyFont="1" applyFill="1" applyAlignment="1" applyProtection="1">
      <alignment vertical="center"/>
      <protection locked="0" hidden="1"/>
    </xf>
    <xf numFmtId="49" fontId="4" fillId="0" borderId="0" xfId="1" applyNumberFormat="1" applyFont="1" applyFill="1" applyAlignment="1" applyProtection="1">
      <alignment vertical="center"/>
      <protection locked="0" hidden="1"/>
    </xf>
    <xf numFmtId="1" fontId="1" fillId="0" borderId="0" xfId="3" applyNumberFormat="1">
      <alignment vertical="center"/>
    </xf>
    <xf numFmtId="187" fontId="1" fillId="0" borderId="0" xfId="3" applyNumberFormat="1">
      <alignment vertical="center"/>
    </xf>
    <xf numFmtId="0" fontId="2" fillId="2" borderId="106" xfId="1" applyNumberFormat="1" applyFont="1" applyFill="1" applyBorder="1" applyAlignment="1" applyProtection="1">
      <alignment vertical="center"/>
      <protection locked="0" hidden="1"/>
    </xf>
    <xf numFmtId="0" fontId="30" fillId="0" borderId="0" xfId="8" applyFont="1" applyProtection="1">
      <alignment vertical="center"/>
      <protection locked="0"/>
    </xf>
    <xf numFmtId="0" fontId="47" fillId="0" borderId="0" xfId="3" applyNumberFormat="1" applyFont="1" applyFill="1">
      <alignment vertical="center"/>
    </xf>
    <xf numFmtId="0" fontId="47" fillId="0" borderId="0" xfId="3" applyFont="1" applyFill="1">
      <alignment vertical="center"/>
    </xf>
    <xf numFmtId="0" fontId="2" fillId="0" borderId="0" xfId="1" applyNumberFormat="1" applyFont="1" applyAlignment="1" applyProtection="1">
      <alignment horizontal="center" vertical="center"/>
      <protection locked="0" hidden="1"/>
    </xf>
    <xf numFmtId="0" fontId="2" fillId="0" borderId="106" xfId="1" applyNumberFormat="1" applyFont="1" applyFill="1" applyBorder="1" applyAlignment="1" applyProtection="1">
      <alignment horizontal="center" vertical="center"/>
      <protection locked="0" hidden="1"/>
    </xf>
    <xf numFmtId="0" fontId="4" fillId="0" borderId="55" xfId="3" applyNumberFormat="1" applyFont="1" applyBorder="1" applyAlignment="1" applyProtection="1">
      <alignment horizontal="center" vertical="center" shrinkToFit="1"/>
      <protection locked="0"/>
    </xf>
    <xf numFmtId="0" fontId="4" fillId="0" borderId="54" xfId="3" applyNumberFormat="1" applyFont="1" applyBorder="1" applyAlignment="1" applyProtection="1">
      <alignment horizontal="center" vertical="center" shrinkToFit="1"/>
      <protection locked="0"/>
    </xf>
    <xf numFmtId="0" fontId="4" fillId="0" borderId="56" xfId="3" applyNumberFormat="1" applyFont="1" applyBorder="1" applyAlignment="1" applyProtection="1">
      <alignment horizontal="center" vertical="center" shrinkToFit="1"/>
      <protection locked="0"/>
    </xf>
    <xf numFmtId="0" fontId="7" fillId="2" borderId="55" xfId="3" applyNumberFormat="1" applyFont="1" applyFill="1" applyBorder="1" applyAlignment="1" applyProtection="1">
      <alignment horizontal="center" vertical="center" shrinkToFit="1"/>
      <protection locked="0"/>
    </xf>
    <xf numFmtId="0" fontId="7" fillId="2" borderId="54" xfId="3" applyNumberFormat="1" applyFont="1" applyFill="1" applyBorder="1" applyAlignment="1" applyProtection="1">
      <alignment horizontal="center" vertical="center" shrinkToFit="1"/>
      <protection locked="0"/>
    </xf>
    <xf numFmtId="176" fontId="4" fillId="0" borderId="10" xfId="1" applyNumberFormat="1" applyFont="1" applyBorder="1" applyAlignment="1" applyProtection="1">
      <alignment horizontal="center" vertical="center" shrinkToFit="1"/>
      <protection locked="0" hidden="1"/>
    </xf>
    <xf numFmtId="176" fontId="4" fillId="0" borderId="9" xfId="1" applyNumberFormat="1" applyFont="1" applyBorder="1" applyAlignment="1" applyProtection="1">
      <alignment horizontal="center" vertical="center" shrinkToFit="1"/>
      <protection locked="0" hidden="1"/>
    </xf>
    <xf numFmtId="176" fontId="4" fillId="0" borderId="15" xfId="1" applyNumberFormat="1" applyFont="1" applyBorder="1" applyAlignment="1" applyProtection="1">
      <alignment horizontal="center" vertical="center" shrinkToFit="1"/>
      <protection locked="0" hidden="1"/>
    </xf>
    <xf numFmtId="176" fontId="4" fillId="0" borderId="14" xfId="1" applyNumberFormat="1" applyFont="1" applyBorder="1" applyAlignment="1" applyProtection="1">
      <alignment horizontal="center" vertical="center" shrinkToFit="1"/>
      <protection locked="0" hidden="1"/>
    </xf>
    <xf numFmtId="176" fontId="4" fillId="0" borderId="27" xfId="1" applyNumberFormat="1" applyFont="1" applyBorder="1" applyAlignment="1" applyProtection="1">
      <alignment horizontal="center" vertical="center" shrinkToFit="1"/>
      <protection locked="0" hidden="1"/>
    </xf>
    <xf numFmtId="176" fontId="4" fillId="0" borderId="26" xfId="1" applyNumberFormat="1" applyFont="1" applyBorder="1" applyAlignment="1" applyProtection="1">
      <alignment horizontal="center" vertical="center" shrinkToFit="1"/>
      <protection locked="0" hidden="1"/>
    </xf>
    <xf numFmtId="0" fontId="4" fillId="2" borderId="6" xfId="1" applyNumberFormat="1" applyFont="1" applyFill="1" applyBorder="1" applyAlignment="1" applyProtection="1">
      <alignment horizontal="center" vertical="center" shrinkToFit="1"/>
      <protection locked="0" hidden="1"/>
    </xf>
    <xf numFmtId="0" fontId="4" fillId="0" borderId="6" xfId="1" applyNumberFormat="1" applyFont="1" applyFill="1" applyBorder="1" applyAlignment="1" applyProtection="1">
      <alignment horizontal="center" vertical="center" shrinkToFit="1"/>
      <protection locked="0" hidden="1"/>
    </xf>
    <xf numFmtId="176" fontId="4" fillId="0" borderId="34" xfId="1" applyNumberFormat="1" applyFont="1" applyBorder="1" applyAlignment="1" applyProtection="1">
      <alignment horizontal="center" vertical="center" shrinkToFit="1"/>
      <protection locked="0" hidden="1"/>
    </xf>
    <xf numFmtId="176" fontId="4" fillId="0" borderId="33" xfId="1" applyNumberFormat="1" applyFont="1" applyBorder="1" applyAlignment="1" applyProtection="1">
      <alignment horizontal="center" vertical="center" shrinkToFit="1"/>
      <protection locked="0" hidden="1"/>
    </xf>
    <xf numFmtId="176" fontId="4" fillId="0" borderId="49" xfId="1" applyNumberFormat="1" applyFont="1" applyBorder="1" applyAlignment="1" applyProtection="1">
      <alignment horizontal="center" vertical="center" shrinkToFit="1"/>
      <protection locked="0" hidden="1"/>
    </xf>
    <xf numFmtId="176" fontId="4" fillId="0" borderId="6" xfId="1" applyNumberFormat="1" applyFont="1" applyBorder="1" applyAlignment="1" applyProtection="1">
      <alignment horizontal="center" vertical="center" shrinkToFit="1"/>
      <protection locked="0" hidden="1"/>
    </xf>
    <xf numFmtId="176" fontId="4" fillId="0" borderId="55" xfId="1" applyNumberFormat="1" applyFont="1" applyBorder="1" applyAlignment="1" applyProtection="1">
      <alignment horizontal="center" vertical="center" shrinkToFit="1"/>
      <protection locked="0" hidden="1"/>
    </xf>
    <xf numFmtId="176" fontId="4" fillId="0" borderId="54" xfId="1" applyNumberFormat="1" applyFont="1" applyBorder="1" applyAlignment="1" applyProtection="1">
      <alignment horizontal="center" vertical="center" shrinkToFit="1"/>
      <protection locked="0" hidden="1"/>
    </xf>
    <xf numFmtId="0" fontId="4" fillId="2" borderId="47" xfId="1" applyNumberFormat="1" applyFont="1" applyFill="1" applyBorder="1" applyAlignment="1" applyProtection="1">
      <alignment vertical="center" shrinkToFit="1"/>
      <protection locked="0" hidden="1"/>
    </xf>
    <xf numFmtId="49" fontId="6" fillId="0" borderId="0" xfId="1" applyNumberFormat="1" applyFont="1" applyAlignment="1" applyProtection="1">
      <alignment horizontal="center" vertical="center"/>
      <protection locked="0" hidden="1"/>
    </xf>
    <xf numFmtId="0" fontId="4" fillId="0" borderId="47" xfId="1" applyNumberFormat="1" applyFont="1" applyFill="1" applyBorder="1" applyAlignment="1" applyProtection="1">
      <alignment vertical="center" shrinkToFit="1"/>
      <protection locked="0" hidden="1"/>
    </xf>
    <xf numFmtId="0" fontId="4" fillId="0" borderId="27" xfId="1" applyNumberFormat="1" applyFont="1" applyBorder="1" applyAlignment="1" applyProtection="1">
      <alignment horizontal="center" vertical="center" shrinkToFit="1"/>
      <protection locked="0" hidden="1"/>
    </xf>
    <xf numFmtId="0" fontId="4" fillId="0" borderId="26" xfId="1" applyNumberFormat="1" applyFont="1" applyBorder="1" applyAlignment="1" applyProtection="1">
      <alignment horizontal="center" vertical="center" shrinkToFit="1"/>
      <protection locked="0" hidden="1"/>
    </xf>
    <xf numFmtId="0" fontId="4" fillId="0" borderId="27" xfId="1" applyNumberFormat="1" applyFont="1" applyBorder="1" applyAlignment="1" applyProtection="1">
      <alignment horizontal="left" vertical="center" shrinkToFit="1"/>
      <protection locked="0" hidden="1"/>
    </xf>
    <xf numFmtId="0" fontId="4" fillId="0" borderId="26" xfId="1" applyNumberFormat="1" applyFont="1" applyBorder="1" applyAlignment="1" applyProtection="1">
      <alignment horizontal="left" vertical="center" shrinkToFit="1"/>
      <protection locked="0" hidden="1"/>
    </xf>
    <xf numFmtId="0" fontId="4" fillId="0" borderId="25" xfId="1" applyNumberFormat="1" applyFont="1" applyBorder="1" applyAlignment="1" applyProtection="1">
      <alignment horizontal="left" vertical="center" shrinkToFit="1"/>
      <protection locked="0" hidden="1"/>
    </xf>
    <xf numFmtId="0" fontId="4" fillId="0" borderId="12" xfId="1" applyNumberFormat="1" applyFont="1" applyFill="1" applyBorder="1" applyAlignment="1" applyProtection="1">
      <alignment horizontal="left" vertical="center" shrinkToFit="1"/>
      <protection locked="0" hidden="1"/>
    </xf>
    <xf numFmtId="0" fontId="4" fillId="0" borderId="9" xfId="1" applyNumberFormat="1" applyFont="1" applyFill="1" applyBorder="1" applyAlignment="1" applyProtection="1">
      <alignment horizontal="left" vertical="center" shrinkToFit="1"/>
      <protection locked="0" hidden="1"/>
    </xf>
    <xf numFmtId="0" fontId="4" fillId="2" borderId="9" xfId="1" applyNumberFormat="1" applyFont="1" applyFill="1" applyBorder="1" applyAlignment="1" applyProtection="1">
      <alignment horizontal="center" vertical="center" shrinkToFit="1"/>
      <protection locked="0" hidden="1"/>
    </xf>
    <xf numFmtId="0" fontId="4" fillId="2" borderId="27" xfId="1" applyNumberFormat="1" applyFont="1" applyFill="1" applyBorder="1" applyAlignment="1" applyProtection="1">
      <alignment horizontal="left" vertical="center" shrinkToFit="1"/>
      <protection locked="0" hidden="1"/>
    </xf>
    <xf numFmtId="0" fontId="4" fillId="2" borderId="14" xfId="1" applyNumberFormat="1" applyFont="1" applyFill="1" applyBorder="1" applyAlignment="1" applyProtection="1">
      <alignment horizontal="left" vertical="center" shrinkToFit="1"/>
      <protection locked="0" hidden="1"/>
    </xf>
    <xf numFmtId="0" fontId="4" fillId="2" borderId="13" xfId="1" applyNumberFormat="1" applyFont="1" applyFill="1" applyBorder="1" applyAlignment="1" applyProtection="1">
      <alignment horizontal="left" vertical="center" shrinkToFit="1"/>
      <protection locked="0" hidden="1"/>
    </xf>
    <xf numFmtId="0" fontId="4" fillId="0" borderId="142" xfId="1" applyNumberFormat="1" applyFont="1" applyFill="1" applyBorder="1" applyAlignment="1" applyProtection="1">
      <alignment horizontal="left" vertical="center" shrinkToFit="1"/>
      <protection locked="0" hidden="1"/>
    </xf>
    <xf numFmtId="0" fontId="4" fillId="0" borderId="6" xfId="1" applyNumberFormat="1" applyFont="1" applyFill="1" applyBorder="1" applyAlignment="1" applyProtection="1">
      <alignment horizontal="left" vertical="center" shrinkToFit="1"/>
      <protection locked="0" hidden="1"/>
    </xf>
    <xf numFmtId="0" fontId="4" fillId="2" borderId="27" xfId="1" applyNumberFormat="1" applyFont="1" applyFill="1" applyBorder="1" applyAlignment="1" applyProtection="1">
      <alignment horizontal="center" vertical="center" shrinkToFit="1"/>
      <protection locked="0" hidden="1"/>
    </xf>
    <xf numFmtId="0" fontId="4" fillId="2" borderId="26" xfId="1" applyNumberFormat="1" applyFont="1" applyFill="1" applyBorder="1" applyAlignment="1" applyProtection="1">
      <alignment horizontal="center" vertical="center" shrinkToFit="1"/>
      <protection locked="0" hidden="1"/>
    </xf>
    <xf numFmtId="0" fontId="4" fillId="0" borderId="27" xfId="1" applyNumberFormat="1" applyFont="1" applyFill="1" applyBorder="1" applyAlignment="1" applyProtection="1">
      <alignment horizontal="center" vertical="center" shrinkToFit="1"/>
      <protection locked="0" hidden="1"/>
    </xf>
    <xf numFmtId="0" fontId="4" fillId="0" borderId="26" xfId="1" applyNumberFormat="1" applyFont="1" applyFill="1" applyBorder="1" applyAlignment="1" applyProtection="1">
      <alignment horizontal="center" vertical="center" shrinkToFit="1"/>
      <protection locked="0" hidden="1"/>
    </xf>
    <xf numFmtId="0" fontId="4" fillId="0" borderId="28" xfId="1" applyNumberFormat="1" applyFont="1" applyFill="1" applyBorder="1" applyAlignment="1" applyProtection="1">
      <alignment horizontal="center" vertical="center" shrinkToFit="1"/>
      <protection locked="0" hidden="1"/>
    </xf>
    <xf numFmtId="49" fontId="14" fillId="3" borderId="41" xfId="4" applyNumberFormat="1" applyFont="1" applyFill="1" applyBorder="1" applyAlignment="1" applyProtection="1">
      <alignment horizontal="center" vertical="center" shrinkToFit="1"/>
      <protection locked="0" hidden="1"/>
    </xf>
    <xf numFmtId="49" fontId="14" fillId="3" borderId="40" xfId="4" applyNumberFormat="1" applyFont="1" applyFill="1" applyBorder="1" applyAlignment="1" applyProtection="1">
      <alignment horizontal="center" vertical="center" shrinkToFit="1"/>
      <protection locked="0" hidden="1"/>
    </xf>
    <xf numFmtId="49" fontId="14" fillId="3" borderId="42" xfId="4" applyNumberFormat="1" applyFont="1" applyFill="1" applyBorder="1" applyAlignment="1" applyProtection="1">
      <alignment horizontal="center" vertical="center" shrinkToFit="1"/>
      <protection locked="0" hidden="1"/>
    </xf>
    <xf numFmtId="0" fontId="4" fillId="2" borderId="41" xfId="1" applyNumberFormat="1" applyFont="1" applyFill="1" applyBorder="1" applyAlignment="1" applyProtection="1">
      <alignment horizontal="center" vertical="center" shrinkToFit="1"/>
      <protection locked="0" hidden="1"/>
    </xf>
    <xf numFmtId="0" fontId="4" fillId="2" borderId="40" xfId="1" applyNumberFormat="1" applyFont="1" applyFill="1" applyBorder="1" applyAlignment="1" applyProtection="1">
      <alignment horizontal="center" vertical="center" shrinkToFit="1"/>
      <protection locked="0" hidden="1"/>
    </xf>
    <xf numFmtId="0" fontId="4" fillId="2" borderId="42" xfId="1" applyNumberFormat="1" applyFont="1" applyFill="1" applyBorder="1" applyAlignment="1" applyProtection="1">
      <alignment horizontal="center" vertical="center" shrinkToFit="1"/>
      <protection locked="0" hidden="1"/>
    </xf>
    <xf numFmtId="182" fontId="4" fillId="0" borderId="27" xfId="1" applyNumberFormat="1" applyFont="1" applyFill="1" applyBorder="1" applyAlignment="1" applyProtection="1">
      <alignment horizontal="center" vertical="center" shrinkToFit="1"/>
      <protection locked="0" hidden="1"/>
    </xf>
    <xf numFmtId="182" fontId="4" fillId="0" borderId="26" xfId="1" applyNumberFormat="1" applyFont="1" applyFill="1" applyBorder="1" applyAlignment="1" applyProtection="1">
      <alignment horizontal="center" vertical="center" shrinkToFit="1"/>
      <protection locked="0" hidden="1"/>
    </xf>
    <xf numFmtId="182" fontId="4" fillId="0" borderId="28" xfId="1" applyNumberFormat="1" applyFont="1" applyFill="1" applyBorder="1" applyAlignment="1" applyProtection="1">
      <alignment horizontal="center" vertical="center" shrinkToFit="1"/>
      <protection locked="0" hidden="1"/>
    </xf>
    <xf numFmtId="0" fontId="4" fillId="0" borderId="10" xfId="1" applyNumberFormat="1" applyFont="1" applyFill="1" applyBorder="1" applyAlignment="1" applyProtection="1">
      <alignment horizontal="left" vertical="center" shrinkToFit="1"/>
      <protection locked="0" hidden="1"/>
    </xf>
    <xf numFmtId="0" fontId="4" fillId="0" borderId="107" xfId="1" applyNumberFormat="1" applyFont="1" applyBorder="1" applyAlignment="1" applyProtection="1">
      <alignment horizontal="center" vertical="center" shrinkToFit="1"/>
      <protection locked="0" hidden="1"/>
    </xf>
    <xf numFmtId="0" fontId="4" fillId="0" borderId="68" xfId="1" applyNumberFormat="1" applyFont="1" applyBorder="1" applyAlignment="1" applyProtection="1">
      <alignment horizontal="center" vertical="center" shrinkToFit="1"/>
      <protection locked="0" hidden="1"/>
    </xf>
    <xf numFmtId="0" fontId="4" fillId="0" borderId="70" xfId="1" applyNumberFormat="1" applyFont="1" applyBorder="1" applyAlignment="1" applyProtection="1">
      <alignment horizontal="center" vertical="center" shrinkToFit="1"/>
      <protection locked="0" hidden="1"/>
    </xf>
    <xf numFmtId="0" fontId="4" fillId="0" borderId="27" xfId="1" applyNumberFormat="1" applyFont="1" applyFill="1" applyBorder="1" applyAlignment="1" applyProtection="1">
      <alignment horizontal="left" vertical="center" shrinkToFit="1"/>
      <protection locked="0" hidden="1"/>
    </xf>
    <xf numFmtId="0" fontId="4" fillId="0" borderId="26" xfId="1" applyNumberFormat="1" applyFont="1" applyFill="1" applyBorder="1" applyAlignment="1" applyProtection="1">
      <alignment horizontal="left" vertical="center" shrinkToFit="1"/>
      <protection locked="0" hidden="1"/>
    </xf>
    <xf numFmtId="0" fontId="4" fillId="0" borderId="28" xfId="1" applyNumberFormat="1" applyFont="1" applyFill="1" applyBorder="1" applyAlignment="1" applyProtection="1">
      <alignment horizontal="left" vertical="center" shrinkToFit="1"/>
      <protection locked="0" hidden="1"/>
    </xf>
    <xf numFmtId="0" fontId="4" fillId="0" borderId="41" xfId="1" applyNumberFormat="1" applyFont="1" applyFill="1" applyBorder="1" applyAlignment="1" applyProtection="1">
      <alignment horizontal="left" vertical="center" shrinkToFit="1"/>
      <protection locked="0" hidden="1"/>
    </xf>
    <xf numFmtId="0" fontId="4" fillId="0" borderId="40" xfId="1" applyNumberFormat="1" applyFont="1" applyFill="1" applyBorder="1" applyAlignment="1" applyProtection="1">
      <alignment horizontal="left" vertical="center" shrinkToFit="1"/>
      <protection locked="0" hidden="1"/>
    </xf>
    <xf numFmtId="0" fontId="4" fillId="0" borderId="42" xfId="1" applyNumberFormat="1" applyFont="1" applyFill="1" applyBorder="1" applyAlignment="1" applyProtection="1">
      <alignment horizontal="left" vertical="center" shrinkToFit="1"/>
      <protection locked="0" hidden="1"/>
    </xf>
    <xf numFmtId="0" fontId="4" fillId="0" borderId="69" xfId="1" applyNumberFormat="1" applyFont="1" applyBorder="1" applyAlignment="1" applyProtection="1">
      <alignment horizontal="center" vertical="center" shrinkToFit="1"/>
      <protection locked="0" hidden="1"/>
    </xf>
    <xf numFmtId="38" fontId="4" fillId="0" borderId="19" xfId="2" applyFont="1" applyBorder="1" applyAlignment="1" applyProtection="1">
      <alignment horizontal="center" vertical="center" shrinkToFit="1"/>
      <protection locked="0" hidden="1"/>
    </xf>
    <xf numFmtId="0" fontId="4" fillId="0" borderId="112" xfId="1" applyNumberFormat="1" applyFont="1" applyFill="1" applyBorder="1" applyAlignment="1" applyProtection="1">
      <alignment horizontal="center" vertical="center" shrinkToFit="1"/>
      <protection locked="0" hidden="1"/>
    </xf>
    <xf numFmtId="0" fontId="4" fillId="0" borderId="25" xfId="1" applyNumberFormat="1" applyFont="1" applyFill="1" applyBorder="1" applyAlignment="1" applyProtection="1">
      <alignment horizontal="center" vertical="center" shrinkToFit="1"/>
      <protection locked="0" hidden="1"/>
    </xf>
    <xf numFmtId="0" fontId="4" fillId="0" borderId="7" xfId="1" applyNumberFormat="1" applyFont="1" applyFill="1" applyBorder="1" applyAlignment="1" applyProtection="1">
      <alignment horizontal="center" vertical="center" shrinkToFit="1"/>
      <protection locked="0" hidden="1"/>
    </xf>
    <xf numFmtId="0" fontId="4" fillId="0" borderId="2" xfId="1" applyNumberFormat="1" applyFont="1" applyFill="1" applyBorder="1" applyAlignment="1" applyProtection="1">
      <alignment horizontal="center" vertical="center" shrinkToFit="1"/>
      <protection locked="0" hidden="1"/>
    </xf>
    <xf numFmtId="0" fontId="4" fillId="0" borderId="1" xfId="1" applyNumberFormat="1" applyFont="1" applyFill="1" applyBorder="1" applyAlignment="1" applyProtection="1">
      <alignment horizontal="center" vertical="center" shrinkToFit="1"/>
      <protection locked="0" hidden="1"/>
    </xf>
    <xf numFmtId="0" fontId="1" fillId="0" borderId="109" xfId="1" applyNumberFormat="1" applyFont="1" applyFill="1" applyBorder="1" applyAlignment="1" applyProtection="1">
      <alignment horizontal="center" vertical="center" shrinkToFit="1"/>
      <protection locked="0" hidden="1"/>
    </xf>
    <xf numFmtId="0" fontId="1" fillId="0" borderId="68" xfId="1" applyNumberFormat="1" applyFont="1" applyFill="1" applyBorder="1" applyAlignment="1" applyProtection="1">
      <alignment horizontal="center" vertical="center" shrinkToFit="1"/>
      <protection locked="0" hidden="1"/>
    </xf>
    <xf numFmtId="0" fontId="1" fillId="0" borderId="70" xfId="1" applyNumberFormat="1" applyFont="1" applyFill="1" applyBorder="1" applyAlignment="1" applyProtection="1">
      <alignment horizontal="center" vertical="center" shrinkToFit="1"/>
      <protection locked="0" hidden="1"/>
    </xf>
    <xf numFmtId="49" fontId="14" fillId="0" borderId="27" xfId="4" applyNumberFormat="1" applyFont="1" applyFill="1" applyBorder="1" applyAlignment="1" applyProtection="1">
      <alignment horizontal="center" vertical="center" shrinkToFit="1"/>
      <protection locked="0" hidden="1"/>
    </xf>
    <xf numFmtId="49" fontId="14" fillId="0" borderId="26" xfId="4" applyNumberFormat="1" applyFont="1" applyFill="1" applyBorder="1" applyAlignment="1" applyProtection="1">
      <alignment horizontal="center" vertical="center" shrinkToFit="1"/>
      <protection locked="0" hidden="1"/>
    </xf>
    <xf numFmtId="49" fontId="14" fillId="0" borderId="28" xfId="4" applyNumberFormat="1" applyFont="1" applyFill="1" applyBorder="1" applyAlignment="1" applyProtection="1">
      <alignment horizontal="center" vertical="center" shrinkToFit="1"/>
      <protection locked="0" hidden="1"/>
    </xf>
    <xf numFmtId="0" fontId="1" fillId="0" borderId="69" xfId="1" applyNumberFormat="1" applyFont="1" applyFill="1" applyBorder="1" applyAlignment="1" applyProtection="1">
      <alignment horizontal="center" vertical="center" shrinkToFit="1"/>
      <protection locked="0" hidden="1"/>
    </xf>
    <xf numFmtId="0" fontId="4" fillId="0" borderId="0" xfId="1" applyNumberFormat="1" applyFont="1" applyBorder="1" applyAlignment="1" applyProtection="1">
      <alignment vertical="center"/>
      <protection locked="0" hidden="1"/>
    </xf>
    <xf numFmtId="0" fontId="4" fillId="0" borderId="3" xfId="1" applyNumberFormat="1" applyFont="1" applyFill="1" applyBorder="1" applyAlignment="1" applyProtection="1">
      <alignment horizontal="left" vertical="center" shrinkToFit="1"/>
      <protection locked="0" hidden="1"/>
    </xf>
    <xf numFmtId="0" fontId="4" fillId="0" borderId="2" xfId="1" applyNumberFormat="1" applyFont="1" applyFill="1" applyBorder="1" applyAlignment="1" applyProtection="1">
      <alignment horizontal="left" vertical="center" shrinkToFit="1"/>
      <protection locked="0" hidden="1"/>
    </xf>
    <xf numFmtId="0" fontId="4" fillId="0" borderId="4" xfId="1" applyNumberFormat="1" applyFont="1" applyFill="1" applyBorder="1" applyAlignment="1" applyProtection="1">
      <alignment horizontal="left" vertical="center" shrinkToFit="1"/>
      <protection locked="0" hidden="1"/>
    </xf>
    <xf numFmtId="0" fontId="4" fillId="0" borderId="20" xfId="1" applyNumberFormat="1" applyFont="1" applyBorder="1" applyAlignment="1" applyProtection="1">
      <alignment horizontal="center" vertical="center" shrinkToFit="1"/>
      <protection locked="0" hidden="1"/>
    </xf>
    <xf numFmtId="0" fontId="4" fillId="0" borderId="19" xfId="1" applyNumberFormat="1" applyFont="1" applyBorder="1" applyAlignment="1" applyProtection="1">
      <alignment horizontal="center" vertical="center" shrinkToFit="1"/>
      <protection locked="0" hidden="1"/>
    </xf>
    <xf numFmtId="0" fontId="4" fillId="0" borderId="21" xfId="1" applyNumberFormat="1" applyFont="1" applyBorder="1" applyAlignment="1" applyProtection="1">
      <alignment horizontal="center" vertical="center" shrinkToFit="1"/>
      <protection locked="0" hidden="1"/>
    </xf>
    <xf numFmtId="0" fontId="4" fillId="0" borderId="20" xfId="1" applyNumberFormat="1" applyFont="1" applyBorder="1" applyAlignment="1" applyProtection="1">
      <alignment horizontal="center" vertical="center"/>
      <protection locked="0" hidden="1"/>
    </xf>
    <xf numFmtId="0" fontId="4" fillId="0" borderId="19" xfId="1" applyNumberFormat="1" applyFont="1" applyBorder="1" applyAlignment="1" applyProtection="1">
      <alignment horizontal="center" vertical="center"/>
      <protection locked="0" hidden="1"/>
    </xf>
    <xf numFmtId="0" fontId="4" fillId="0" borderId="21" xfId="1" applyNumberFormat="1" applyFont="1" applyBorder="1" applyAlignment="1" applyProtection="1">
      <alignment horizontal="center" vertical="center"/>
      <protection locked="0" hidden="1"/>
    </xf>
    <xf numFmtId="178" fontId="4" fillId="0" borderId="27" xfId="1" applyNumberFormat="1" applyFont="1" applyBorder="1" applyAlignment="1" applyProtection="1">
      <alignment vertical="center" shrinkToFit="1"/>
      <protection locked="0" hidden="1"/>
    </xf>
    <xf numFmtId="178" fontId="4" fillId="0" borderId="26" xfId="1" applyNumberFormat="1" applyFont="1" applyBorder="1" applyAlignment="1" applyProtection="1">
      <alignment vertical="center" shrinkToFit="1"/>
      <protection locked="0" hidden="1"/>
    </xf>
    <xf numFmtId="0" fontId="7" fillId="0" borderId="50" xfId="1" applyNumberFormat="1" applyFont="1" applyBorder="1" applyAlignment="1" applyProtection="1">
      <alignment horizontal="left" vertical="center" shrinkToFit="1"/>
      <protection locked="0" hidden="1"/>
    </xf>
    <xf numFmtId="0" fontId="7" fillId="0" borderId="0" xfId="1" applyNumberFormat="1" applyFont="1" applyBorder="1" applyAlignment="1" applyProtection="1">
      <alignment horizontal="left" vertical="center" shrinkToFit="1"/>
      <protection locked="0" hidden="1"/>
    </xf>
    <xf numFmtId="0" fontId="7" fillId="0" borderId="43" xfId="1" applyNumberFormat="1" applyFont="1" applyBorder="1" applyAlignment="1" applyProtection="1">
      <alignment horizontal="left" vertical="center" shrinkToFit="1"/>
      <protection locked="0" hidden="1"/>
    </xf>
    <xf numFmtId="182" fontId="4" fillId="2" borderId="41" xfId="1" applyNumberFormat="1" applyFont="1" applyFill="1" applyBorder="1" applyAlignment="1" applyProtection="1">
      <alignment horizontal="center" vertical="center" shrinkToFit="1"/>
      <protection locked="0" hidden="1"/>
    </xf>
    <xf numFmtId="182" fontId="4" fillId="2" borderId="40" xfId="1" applyNumberFormat="1" applyFont="1" applyFill="1" applyBorder="1" applyAlignment="1" applyProtection="1">
      <alignment horizontal="center" vertical="center" shrinkToFit="1"/>
      <protection locked="0" hidden="1"/>
    </xf>
    <xf numFmtId="182" fontId="4" fillId="2" borderId="42" xfId="1" applyNumberFormat="1" applyFont="1" applyFill="1" applyBorder="1" applyAlignment="1" applyProtection="1">
      <alignment horizontal="center" vertical="center" shrinkToFit="1"/>
      <protection locked="0" hidden="1"/>
    </xf>
    <xf numFmtId="0" fontId="4" fillId="0" borderId="25" xfId="1" applyNumberFormat="1" applyFont="1" applyFill="1" applyBorder="1" applyAlignment="1" applyProtection="1">
      <alignment horizontal="left" vertical="center" shrinkToFit="1"/>
      <protection locked="0" hidden="1"/>
    </xf>
    <xf numFmtId="0" fontId="1" fillId="0" borderId="0" xfId="1" applyNumberFormat="1" applyFont="1" applyFill="1" applyBorder="1" applyAlignment="1" applyProtection="1">
      <alignment horizontal="right" vertical="center" shrinkToFit="1"/>
      <protection locked="0" hidden="1"/>
    </xf>
    <xf numFmtId="0" fontId="4" fillId="0" borderId="112" xfId="1" applyNumberFormat="1" applyFont="1" applyFill="1" applyBorder="1" applyAlignment="1" applyProtection="1">
      <alignment horizontal="left" vertical="center" shrinkToFit="1"/>
      <protection locked="0" hidden="1"/>
    </xf>
    <xf numFmtId="0" fontId="4" fillId="0" borderId="27" xfId="1" applyNumberFormat="1" applyFont="1" applyFill="1" applyBorder="1" applyAlignment="1" applyProtection="1">
      <alignment horizontal="right" vertical="center"/>
      <protection locked="0" hidden="1"/>
    </xf>
    <xf numFmtId="0" fontId="4" fillId="0" borderId="26" xfId="1" applyNumberFormat="1" applyFont="1" applyFill="1" applyBorder="1" applyAlignment="1" applyProtection="1">
      <alignment horizontal="right" vertical="center"/>
      <protection locked="0" hidden="1"/>
    </xf>
    <xf numFmtId="0" fontId="4" fillId="0" borderId="28" xfId="1" applyNumberFormat="1" applyFont="1" applyBorder="1" applyAlignment="1" applyProtection="1">
      <alignment horizontal="left" vertical="center" shrinkToFit="1"/>
      <protection locked="0" hidden="1"/>
    </xf>
    <xf numFmtId="0" fontId="4" fillId="0" borderId="20" xfId="1" applyNumberFormat="1" applyFont="1" applyFill="1" applyBorder="1" applyAlignment="1" applyProtection="1">
      <alignment horizontal="center" vertical="center" shrinkToFit="1"/>
      <protection locked="0" hidden="1"/>
    </xf>
    <xf numFmtId="0" fontId="4" fillId="0" borderId="19" xfId="1" applyNumberFormat="1" applyFont="1" applyFill="1" applyBorder="1" applyAlignment="1" applyProtection="1">
      <alignment horizontal="center" vertical="center" shrinkToFit="1"/>
      <protection locked="0" hidden="1"/>
    </xf>
    <xf numFmtId="0" fontId="4" fillId="0" borderId="143" xfId="1" applyNumberFormat="1" applyFont="1" applyFill="1" applyBorder="1" applyAlignment="1" applyProtection="1">
      <alignment horizontal="center" vertical="center" shrinkToFit="1"/>
      <protection locked="0" hidden="1"/>
    </xf>
    <xf numFmtId="0" fontId="4" fillId="2" borderId="14" xfId="1" applyNumberFormat="1" applyFont="1" applyFill="1" applyBorder="1" applyAlignment="1" applyProtection="1">
      <alignment horizontal="center" vertical="center" shrinkToFit="1"/>
      <protection locked="0" hidden="1"/>
    </xf>
    <xf numFmtId="0" fontId="4" fillId="0" borderId="9" xfId="1" applyNumberFormat="1" applyFont="1" applyFill="1" applyBorder="1" applyAlignment="1" applyProtection="1">
      <alignment horizontal="center" vertical="center" shrinkToFit="1"/>
      <protection locked="0" hidden="1"/>
    </xf>
    <xf numFmtId="0" fontId="4" fillId="2" borderId="9" xfId="1" applyNumberFormat="1" applyFont="1" applyFill="1" applyBorder="1" applyAlignment="1" applyProtection="1">
      <alignment horizontal="center" vertical="center"/>
      <protection locked="0" hidden="1"/>
    </xf>
    <xf numFmtId="0" fontId="4" fillId="0" borderId="22" xfId="1" applyNumberFormat="1" applyFont="1" applyBorder="1" applyAlignment="1" applyProtection="1">
      <alignment horizontal="distributed" vertical="center" shrinkToFit="1"/>
      <protection locked="0" hidden="1"/>
    </xf>
    <xf numFmtId="0" fontId="4" fillId="0" borderId="19" xfId="1" applyNumberFormat="1" applyFont="1" applyBorder="1" applyAlignment="1" applyProtection="1">
      <alignment horizontal="distributed" vertical="center" shrinkToFit="1"/>
      <protection locked="0" hidden="1"/>
    </xf>
    <xf numFmtId="0" fontId="4" fillId="0" borderId="21" xfId="1" applyNumberFormat="1" applyFont="1" applyBorder="1" applyAlignment="1" applyProtection="1">
      <alignment horizontal="distributed" vertical="center" shrinkToFit="1"/>
      <protection locked="0" hidden="1"/>
    </xf>
    <xf numFmtId="0" fontId="4" fillId="0" borderId="20" xfId="1" applyNumberFormat="1" applyFont="1" applyBorder="1" applyAlignment="1" applyProtection="1">
      <alignment vertical="center" shrinkToFit="1"/>
      <protection locked="0" hidden="1"/>
    </xf>
    <xf numFmtId="0" fontId="4" fillId="0" borderId="19" xfId="1" applyNumberFormat="1" applyFont="1" applyBorder="1" applyAlignment="1" applyProtection="1">
      <alignment vertical="center" shrinkToFit="1"/>
      <protection locked="0" hidden="1"/>
    </xf>
    <xf numFmtId="0" fontId="4" fillId="0" borderId="69" xfId="1" applyNumberFormat="1" applyFont="1" applyFill="1" applyBorder="1" applyAlignment="1" applyProtection="1">
      <alignment horizontal="center" vertical="center"/>
      <protection locked="0" hidden="1"/>
    </xf>
    <xf numFmtId="0" fontId="4" fillId="0" borderId="68" xfId="1" applyNumberFormat="1" applyFont="1" applyFill="1" applyBorder="1" applyAlignment="1" applyProtection="1">
      <alignment horizontal="center" vertical="center"/>
      <protection locked="0" hidden="1"/>
    </xf>
    <xf numFmtId="0" fontId="4" fillId="0" borderId="70" xfId="1" applyNumberFormat="1" applyFont="1" applyFill="1" applyBorder="1" applyAlignment="1" applyProtection="1">
      <alignment horizontal="center" vertical="center"/>
      <protection locked="0" hidden="1"/>
    </xf>
    <xf numFmtId="0" fontId="4" fillId="0" borderId="22" xfId="1" applyNumberFormat="1" applyFont="1" applyBorder="1" applyAlignment="1" applyProtection="1">
      <alignment horizontal="center" vertical="center"/>
      <protection locked="0" hidden="1"/>
    </xf>
    <xf numFmtId="0" fontId="4" fillId="0" borderId="22" xfId="1" applyNumberFormat="1" applyFont="1" applyBorder="1" applyAlignment="1" applyProtection="1">
      <alignment horizontal="center" vertical="center" shrinkToFit="1"/>
      <protection locked="0" hidden="1"/>
    </xf>
    <xf numFmtId="0" fontId="4" fillId="0" borderId="18" xfId="1" applyNumberFormat="1" applyFont="1" applyBorder="1" applyAlignment="1" applyProtection="1">
      <alignment horizontal="center" vertical="center" shrinkToFit="1"/>
      <protection locked="0" hidden="1"/>
    </xf>
    <xf numFmtId="0" fontId="4" fillId="0" borderId="67" xfId="1" applyNumberFormat="1" applyFont="1" applyFill="1" applyBorder="1" applyAlignment="1" applyProtection="1">
      <alignment horizontal="center" vertical="center"/>
      <protection locked="0" hidden="1"/>
    </xf>
    <xf numFmtId="0" fontId="7" fillId="0" borderId="3" xfId="1" applyNumberFormat="1" applyFont="1" applyBorder="1" applyAlignment="1" applyProtection="1">
      <alignment horizontal="left" vertical="center" shrinkToFit="1"/>
      <protection locked="0" hidden="1"/>
    </xf>
    <xf numFmtId="0" fontId="7" fillId="0" borderId="2" xfId="1" applyNumberFormat="1" applyFont="1" applyBorder="1" applyAlignment="1" applyProtection="1">
      <alignment horizontal="left" vertical="center" shrinkToFit="1"/>
      <protection locked="0" hidden="1"/>
    </xf>
    <xf numFmtId="0" fontId="7" fillId="0" borderId="1" xfId="1" applyNumberFormat="1" applyFont="1" applyBorder="1" applyAlignment="1" applyProtection="1">
      <alignment horizontal="left" vertical="center" shrinkToFit="1"/>
      <protection locked="0" hidden="1"/>
    </xf>
    <xf numFmtId="0" fontId="1" fillId="7" borderId="69" xfId="1" applyNumberFormat="1" applyFont="1" applyFill="1" applyBorder="1" applyAlignment="1" applyProtection="1">
      <alignment horizontal="center" vertical="center" shrinkToFit="1"/>
      <protection locked="0" hidden="1"/>
    </xf>
    <xf numFmtId="0" fontId="1" fillId="7" borderId="68" xfId="1" applyNumberFormat="1" applyFont="1" applyFill="1" applyBorder="1" applyAlignment="1" applyProtection="1">
      <alignment horizontal="center" vertical="center" shrinkToFit="1"/>
      <protection locked="0" hidden="1"/>
    </xf>
    <xf numFmtId="0" fontId="1" fillId="7" borderId="70" xfId="1" applyNumberFormat="1" applyFont="1" applyFill="1" applyBorder="1" applyAlignment="1" applyProtection="1">
      <alignment horizontal="center" vertical="center" shrinkToFit="1"/>
      <protection locked="0" hidden="1"/>
    </xf>
    <xf numFmtId="20" fontId="4" fillId="0" borderId="19" xfId="1" applyNumberFormat="1" applyFont="1" applyBorder="1" applyAlignment="1" applyProtection="1">
      <alignment horizontal="center" vertical="center"/>
      <protection locked="0" hidden="1"/>
    </xf>
    <xf numFmtId="0" fontId="4" fillId="3" borderId="81" xfId="1" applyNumberFormat="1" applyFont="1" applyFill="1" applyBorder="1" applyAlignment="1" applyProtection="1">
      <alignment horizontal="center" vertical="center" shrinkToFit="1"/>
      <protection locked="0" hidden="1"/>
    </xf>
    <xf numFmtId="0" fontId="4" fillId="3" borderId="40" xfId="1" applyNumberFormat="1" applyFont="1" applyFill="1" applyBorder="1" applyAlignment="1" applyProtection="1">
      <alignment horizontal="center" vertical="center" shrinkToFit="1"/>
      <protection locked="0" hidden="1"/>
    </xf>
    <xf numFmtId="0" fontId="4" fillId="3" borderId="42" xfId="1" applyNumberFormat="1" applyFont="1" applyFill="1" applyBorder="1" applyAlignment="1" applyProtection="1">
      <alignment horizontal="center" vertical="center" shrinkToFit="1"/>
      <protection locked="0" hidden="1"/>
    </xf>
    <xf numFmtId="177" fontId="4" fillId="0" borderId="0" xfId="1" applyNumberFormat="1" applyFont="1" applyBorder="1" applyAlignment="1" applyProtection="1">
      <alignment horizontal="center" vertical="center" shrinkToFit="1"/>
      <protection locked="0" hidden="1"/>
    </xf>
    <xf numFmtId="177" fontId="4" fillId="0" borderId="0" xfId="1" applyNumberFormat="1" applyFont="1" applyBorder="1" applyAlignment="1" applyProtection="1">
      <alignment horizontal="left" vertical="center"/>
      <protection locked="0" hidden="1"/>
    </xf>
    <xf numFmtId="0" fontId="1" fillId="0" borderId="0" xfId="1" applyNumberFormat="1" applyFont="1" applyFill="1" applyBorder="1" applyAlignment="1" applyProtection="1">
      <alignment horizontal="right" vertical="center"/>
      <protection locked="0" hidden="1"/>
    </xf>
    <xf numFmtId="0" fontId="1" fillId="2" borderId="2" xfId="1" applyNumberFormat="1" applyFont="1" applyFill="1" applyBorder="1" applyAlignment="1" applyProtection="1">
      <alignment horizontal="right" vertical="center" shrinkToFit="1"/>
      <protection locked="0"/>
    </xf>
    <xf numFmtId="0" fontId="1" fillId="2" borderId="2" xfId="1" applyNumberFormat="1" applyFont="1" applyFill="1" applyBorder="1" applyAlignment="1" applyProtection="1">
      <alignment horizontal="right" vertical="center"/>
      <protection locked="0"/>
    </xf>
    <xf numFmtId="178" fontId="4" fillId="2" borderId="41" xfId="1" applyNumberFormat="1" applyFont="1" applyFill="1" applyBorder="1" applyAlignment="1" applyProtection="1">
      <alignment vertical="center" shrinkToFit="1"/>
      <protection locked="0" hidden="1"/>
    </xf>
    <xf numFmtId="178" fontId="4" fillId="2" borderId="40" xfId="1" applyNumberFormat="1" applyFont="1" applyFill="1" applyBorder="1" applyAlignment="1" applyProtection="1">
      <alignment vertical="center" shrinkToFit="1"/>
      <protection locked="0" hidden="1"/>
    </xf>
    <xf numFmtId="0" fontId="1" fillId="0" borderId="19" xfId="1" applyNumberFormat="1" applyFont="1" applyFill="1" applyBorder="1" applyAlignment="1" applyProtection="1">
      <alignment vertical="center" shrinkToFit="1"/>
      <protection locked="0" hidden="1"/>
    </xf>
    <xf numFmtId="0" fontId="1" fillId="0" borderId="18" xfId="1" applyNumberFormat="1" applyFont="1" applyFill="1" applyBorder="1" applyAlignment="1" applyProtection="1">
      <alignment vertical="center" shrinkToFit="1"/>
      <protection locked="0" hidden="1"/>
    </xf>
    <xf numFmtId="0" fontId="1" fillId="2" borderId="20" xfId="1" applyNumberFormat="1" applyFont="1" applyFill="1" applyBorder="1" applyAlignment="1" applyProtection="1">
      <alignment horizontal="center" vertical="center" shrinkToFit="1"/>
      <protection locked="0" hidden="1"/>
    </xf>
    <xf numFmtId="0" fontId="1" fillId="2" borderId="19" xfId="1" applyNumberFormat="1" applyFont="1" applyFill="1" applyBorder="1" applyAlignment="1" applyProtection="1">
      <alignment horizontal="center" vertical="center" shrinkToFit="1"/>
      <protection locked="0" hidden="1"/>
    </xf>
    <xf numFmtId="0" fontId="1" fillId="2" borderId="21" xfId="1" applyNumberFormat="1" applyFont="1" applyFill="1" applyBorder="1" applyAlignment="1" applyProtection="1">
      <alignment horizontal="center" vertical="center" shrinkToFit="1"/>
      <protection locked="0" hidden="1"/>
    </xf>
    <xf numFmtId="0" fontId="7" fillId="0" borderId="41" xfId="1" applyNumberFormat="1" applyFont="1" applyFill="1" applyBorder="1" applyAlignment="1" applyProtection="1">
      <alignment horizontal="center" vertical="center" shrinkToFit="1"/>
      <protection locked="0" hidden="1"/>
    </xf>
    <xf numFmtId="0" fontId="7" fillId="0" borderId="40" xfId="1" applyNumberFormat="1" applyFont="1" applyFill="1" applyBorder="1" applyAlignment="1" applyProtection="1">
      <alignment horizontal="center" vertical="center" shrinkToFit="1"/>
      <protection locked="0" hidden="1"/>
    </xf>
    <xf numFmtId="49" fontId="7" fillId="2" borderId="40" xfId="1" applyNumberFormat="1" applyFont="1" applyFill="1" applyBorder="1" applyAlignment="1" applyProtection="1">
      <alignment horizontal="center" vertical="center" shrinkToFit="1"/>
      <protection locked="0" hidden="1"/>
    </xf>
    <xf numFmtId="49" fontId="7" fillId="2" borderId="42" xfId="1" applyNumberFormat="1" applyFont="1" applyFill="1" applyBorder="1" applyAlignment="1" applyProtection="1">
      <alignment horizontal="center" vertical="center" shrinkToFit="1"/>
      <protection locked="0" hidden="1"/>
    </xf>
    <xf numFmtId="0" fontId="4" fillId="0" borderId="129" xfId="1" applyNumberFormat="1" applyFont="1" applyFill="1" applyBorder="1" applyAlignment="1" applyProtection="1">
      <alignment horizontal="center" vertical="center" shrinkToFit="1"/>
      <protection locked="0" hidden="1"/>
    </xf>
    <xf numFmtId="0" fontId="4" fillId="0" borderId="136" xfId="1" applyNumberFormat="1" applyFont="1" applyFill="1" applyBorder="1" applyAlignment="1" applyProtection="1">
      <alignment horizontal="center" vertical="center" shrinkToFit="1"/>
      <protection locked="0" hidden="1"/>
    </xf>
    <xf numFmtId="0" fontId="4" fillId="0" borderId="50" xfId="1" applyNumberFormat="1" applyFont="1" applyFill="1" applyBorder="1" applyAlignment="1" applyProtection="1">
      <alignment horizontal="center" vertical="center" shrinkToFit="1"/>
      <protection locked="0" hidden="1"/>
    </xf>
    <xf numFmtId="0" fontId="4" fillId="0" borderId="43" xfId="1" applyNumberFormat="1" applyFont="1" applyFill="1" applyBorder="1" applyAlignment="1" applyProtection="1">
      <alignment horizontal="center" vertical="center" shrinkToFit="1"/>
      <protection locked="0" hidden="1"/>
    </xf>
    <xf numFmtId="0" fontId="7" fillId="0" borderId="34" xfId="1" applyNumberFormat="1" applyFont="1" applyFill="1" applyBorder="1" applyAlignment="1" applyProtection="1">
      <alignment horizontal="center" vertical="center" shrinkToFit="1"/>
      <protection locked="0" hidden="1"/>
    </xf>
    <xf numFmtId="0" fontId="7" fillId="0" borderId="33" xfId="1" applyNumberFormat="1" applyFont="1" applyFill="1" applyBorder="1" applyAlignment="1" applyProtection="1">
      <alignment horizontal="center" vertical="center" shrinkToFit="1"/>
      <protection locked="0" hidden="1"/>
    </xf>
    <xf numFmtId="0" fontId="4" fillId="0" borderId="44" xfId="1" applyNumberFormat="1" applyFont="1" applyFill="1" applyBorder="1" applyAlignment="1" applyProtection="1">
      <alignment horizontal="center" vertical="center" shrinkToFit="1"/>
      <protection locked="0" hidden="1"/>
    </xf>
    <xf numFmtId="0" fontId="4" fillId="0" borderId="36" xfId="1" applyNumberFormat="1" applyFont="1" applyFill="1" applyBorder="1" applyAlignment="1" applyProtection="1">
      <alignment horizontal="center" vertical="center" shrinkToFit="1"/>
      <protection locked="0" hidden="1"/>
    </xf>
    <xf numFmtId="0" fontId="4" fillId="0" borderId="22" xfId="1" applyNumberFormat="1" applyFont="1" applyFill="1" applyBorder="1" applyAlignment="1" applyProtection="1">
      <alignment horizontal="center" vertical="center"/>
      <protection locked="0" hidden="1"/>
    </xf>
    <xf numFmtId="0" fontId="4" fillId="0" borderId="19" xfId="1" applyNumberFormat="1" applyFont="1" applyFill="1" applyBorder="1" applyAlignment="1" applyProtection="1">
      <alignment horizontal="center" vertical="center"/>
      <protection locked="0" hidden="1"/>
    </xf>
    <xf numFmtId="0" fontId="4" fillId="0" borderId="21" xfId="1" applyNumberFormat="1" applyFont="1" applyFill="1" applyBorder="1" applyAlignment="1" applyProtection="1">
      <alignment horizontal="center" vertical="center"/>
      <protection locked="0" hidden="1"/>
    </xf>
    <xf numFmtId="176" fontId="7" fillId="0" borderId="52" xfId="1" applyNumberFormat="1" applyFont="1" applyFill="1" applyBorder="1" applyAlignment="1" applyProtection="1">
      <alignment horizontal="right" vertical="center" shrinkToFit="1"/>
      <protection locked="0" hidden="1"/>
    </xf>
    <xf numFmtId="176" fontId="7" fillId="0" borderId="51" xfId="1" applyNumberFormat="1" applyFont="1" applyFill="1" applyBorder="1" applyAlignment="1" applyProtection="1">
      <alignment horizontal="right" vertical="center" shrinkToFit="1"/>
      <protection locked="0" hidden="1"/>
    </xf>
    <xf numFmtId="176" fontId="7" fillId="0" borderId="52" xfId="1" applyNumberFormat="1" applyFont="1" applyFill="1" applyBorder="1" applyAlignment="1" applyProtection="1">
      <alignment horizontal="center" vertical="center" shrinkToFit="1"/>
      <protection locked="0" hidden="1"/>
    </xf>
    <xf numFmtId="176" fontId="7" fillId="0" borderId="29" xfId="1" applyNumberFormat="1" applyFont="1" applyFill="1" applyBorder="1" applyAlignment="1" applyProtection="1">
      <alignment horizontal="center" vertical="center" shrinkToFit="1"/>
      <protection locked="0" hidden="1"/>
    </xf>
    <xf numFmtId="0" fontId="4" fillId="0" borderId="52" xfId="1" applyNumberFormat="1" applyFont="1" applyFill="1" applyBorder="1" applyAlignment="1" applyProtection="1">
      <alignment horizontal="center" vertical="center"/>
      <protection locked="0" hidden="1"/>
    </xf>
    <xf numFmtId="0" fontId="4" fillId="0" borderId="29" xfId="1" applyNumberFormat="1" applyFont="1" applyFill="1" applyBorder="1" applyAlignment="1" applyProtection="1">
      <alignment horizontal="center" vertical="center"/>
      <protection locked="0" hidden="1"/>
    </xf>
    <xf numFmtId="0" fontId="4" fillId="0" borderId="44" xfId="1" applyNumberFormat="1" applyFont="1" applyFill="1" applyBorder="1" applyAlignment="1" applyProtection="1">
      <alignment horizontal="center" vertical="center"/>
      <protection locked="0" hidden="1"/>
    </xf>
    <xf numFmtId="0" fontId="4" fillId="0" borderId="36" xfId="1" applyNumberFormat="1" applyFont="1" applyFill="1" applyBorder="1" applyAlignment="1" applyProtection="1">
      <alignment horizontal="center" vertical="center"/>
      <protection locked="0" hidden="1"/>
    </xf>
    <xf numFmtId="49" fontId="7" fillId="0" borderId="150" xfId="1" applyNumberFormat="1" applyFont="1" applyFill="1" applyBorder="1" applyAlignment="1" applyProtection="1">
      <alignment horizontal="center" vertical="center" shrinkToFit="1"/>
      <protection locked="0" hidden="1"/>
    </xf>
    <xf numFmtId="49" fontId="7" fillId="0" borderId="40" xfId="1" applyNumberFormat="1" applyFont="1" applyFill="1" applyBorder="1" applyAlignment="1" applyProtection="1">
      <alignment horizontal="center" vertical="center" shrinkToFit="1"/>
      <protection locked="0" hidden="1"/>
    </xf>
    <xf numFmtId="49" fontId="7" fillId="0" borderId="149" xfId="1" applyNumberFormat="1" applyFont="1" applyFill="1" applyBorder="1" applyAlignment="1" applyProtection="1">
      <alignment horizontal="center" vertical="center" shrinkToFit="1"/>
      <protection locked="0" hidden="1"/>
    </xf>
    <xf numFmtId="0" fontId="7" fillId="0" borderId="113" xfId="1" applyNumberFormat="1" applyFont="1" applyFill="1" applyBorder="1" applyAlignment="1" applyProtection="1">
      <alignment horizontal="center" vertical="center" shrinkToFit="1"/>
      <protection locked="0" hidden="1"/>
    </xf>
    <xf numFmtId="0" fontId="7" fillId="0" borderId="42" xfId="1" applyNumberFormat="1" applyFont="1" applyFill="1" applyBorder="1" applyAlignment="1" applyProtection="1">
      <alignment horizontal="center" vertical="center" shrinkToFit="1"/>
      <protection locked="0" hidden="1"/>
    </xf>
    <xf numFmtId="0" fontId="4" fillId="0" borderId="31" xfId="1" applyNumberFormat="1" applyFont="1" applyFill="1" applyBorder="1" applyAlignment="1" applyProtection="1">
      <alignment horizontal="center" vertical="center" shrinkToFit="1"/>
      <protection locked="0" hidden="1"/>
    </xf>
    <xf numFmtId="0" fontId="4" fillId="0" borderId="30" xfId="1" applyNumberFormat="1" applyFont="1" applyFill="1" applyBorder="1" applyAlignment="1" applyProtection="1">
      <alignment horizontal="center" vertical="center" shrinkToFit="1"/>
      <protection locked="0" hidden="1"/>
    </xf>
    <xf numFmtId="0" fontId="4" fillId="0" borderId="29" xfId="1" applyNumberFormat="1" applyFont="1" applyFill="1" applyBorder="1" applyAlignment="1" applyProtection="1">
      <alignment horizontal="center" vertical="center" shrinkToFit="1"/>
      <protection locked="0" hidden="1"/>
    </xf>
    <xf numFmtId="0" fontId="4" fillId="0" borderId="78" xfId="1" applyNumberFormat="1" applyFont="1" applyFill="1" applyBorder="1" applyAlignment="1" applyProtection="1">
      <alignment horizontal="center" vertical="center" shrinkToFit="1"/>
      <protection locked="0" hidden="1"/>
    </xf>
    <xf numFmtId="0" fontId="4" fillId="0" borderId="33" xfId="1" applyNumberFormat="1" applyFont="1" applyFill="1" applyBorder="1" applyAlignment="1" applyProtection="1">
      <alignment horizontal="center" vertical="center" shrinkToFit="1"/>
      <protection locked="0" hidden="1"/>
    </xf>
    <xf numFmtId="0" fontId="4" fillId="0" borderId="35" xfId="1" applyNumberFormat="1" applyFont="1" applyFill="1" applyBorder="1" applyAlignment="1" applyProtection="1">
      <alignment horizontal="center" vertical="center" shrinkToFit="1"/>
      <protection locked="0" hidden="1"/>
    </xf>
    <xf numFmtId="49" fontId="7" fillId="0" borderId="37" xfId="1" applyNumberFormat="1" applyFont="1" applyFill="1" applyBorder="1" applyAlignment="1" applyProtection="1">
      <alignment horizontal="center" vertical="center" shrinkToFit="1"/>
      <protection locked="0" hidden="1"/>
    </xf>
    <xf numFmtId="49" fontId="7" fillId="0" borderId="36" xfId="1" applyNumberFormat="1" applyFont="1" applyFill="1" applyBorder="1" applyAlignment="1" applyProtection="1">
      <alignment horizontal="center" vertical="center" shrinkToFit="1"/>
      <protection locked="0" hidden="1"/>
    </xf>
    <xf numFmtId="0" fontId="15" fillId="0" borderId="34" xfId="1" applyNumberFormat="1" applyFont="1" applyFill="1" applyBorder="1" applyAlignment="1" applyProtection="1">
      <alignment horizontal="center" vertical="center" shrinkToFit="1"/>
      <protection locked="0" hidden="1"/>
    </xf>
    <xf numFmtId="0" fontId="15" fillId="0" borderId="33" xfId="1" applyNumberFormat="1" applyFont="1" applyFill="1" applyBorder="1" applyAlignment="1" applyProtection="1">
      <alignment horizontal="center" vertical="center" shrinkToFit="1"/>
      <protection locked="0" hidden="1"/>
    </xf>
    <xf numFmtId="0" fontId="15" fillId="0" borderId="148" xfId="1" applyNumberFormat="1" applyFont="1" applyFill="1" applyBorder="1" applyAlignment="1" applyProtection="1">
      <alignment horizontal="center" vertical="center" shrinkToFit="1"/>
      <protection locked="0" hidden="1"/>
    </xf>
    <xf numFmtId="0" fontId="7" fillId="0" borderId="147" xfId="1" applyNumberFormat="1" applyFont="1" applyFill="1" applyBorder="1" applyAlignment="1" applyProtection="1">
      <alignment horizontal="center" vertical="center" shrinkToFit="1"/>
      <protection locked="0" hidden="1"/>
    </xf>
    <xf numFmtId="0" fontId="7" fillId="0" borderId="146" xfId="1" applyNumberFormat="1" applyFont="1" applyFill="1" applyBorder="1" applyAlignment="1" applyProtection="1">
      <alignment horizontal="center" vertical="center" shrinkToFit="1"/>
      <protection locked="0" hidden="1"/>
    </xf>
    <xf numFmtId="0" fontId="7" fillId="0" borderId="35" xfId="1" applyNumberFormat="1" applyFont="1" applyFill="1" applyBorder="1" applyAlignment="1" applyProtection="1">
      <alignment horizontal="center" vertical="center" shrinkToFit="1"/>
      <protection locked="0" hidden="1"/>
    </xf>
    <xf numFmtId="0" fontId="4" fillId="0" borderId="45" xfId="1" applyNumberFormat="1" applyFont="1" applyFill="1" applyBorder="1" applyAlignment="1" applyProtection="1">
      <alignment horizontal="center" vertical="center" shrinkToFit="1"/>
      <protection locked="0" hidden="1"/>
    </xf>
    <xf numFmtId="176" fontId="7" fillId="2" borderId="52" xfId="1" applyNumberFormat="1" applyFont="1" applyFill="1" applyBorder="1" applyAlignment="1" applyProtection="1">
      <alignment horizontal="center" vertical="center" shrinkToFit="1"/>
      <protection locked="0" hidden="1"/>
    </xf>
    <xf numFmtId="176" fontId="7" fillId="2" borderId="29" xfId="1" applyNumberFormat="1" applyFont="1" applyFill="1" applyBorder="1" applyAlignment="1" applyProtection="1">
      <alignment horizontal="center" vertical="center" shrinkToFit="1"/>
      <protection locked="0" hidden="1"/>
    </xf>
    <xf numFmtId="0" fontId="4" fillId="0" borderId="129" xfId="1" applyNumberFormat="1" applyFont="1" applyFill="1" applyBorder="1" applyAlignment="1" applyProtection="1">
      <alignment horizontal="center" vertical="center" wrapText="1" shrinkToFit="1"/>
      <protection locked="0" hidden="1"/>
    </xf>
    <xf numFmtId="0" fontId="4" fillId="0" borderId="46" xfId="1" applyNumberFormat="1" applyFont="1" applyFill="1" applyBorder="1" applyAlignment="1" applyProtection="1">
      <alignment horizontal="center" vertical="center" wrapText="1" shrinkToFit="1"/>
      <protection locked="0" hidden="1"/>
    </xf>
    <xf numFmtId="0" fontId="4" fillId="0" borderId="50" xfId="1" applyNumberFormat="1" applyFont="1" applyFill="1" applyBorder="1" applyAlignment="1" applyProtection="1">
      <alignment horizontal="center" vertical="center" wrapText="1" shrinkToFit="1"/>
      <protection locked="0" hidden="1"/>
    </xf>
    <xf numFmtId="0" fontId="4" fillId="0" borderId="23" xfId="1" applyNumberFormat="1" applyFont="1" applyFill="1" applyBorder="1" applyAlignment="1" applyProtection="1">
      <alignment horizontal="center" vertical="center" wrapText="1" shrinkToFit="1"/>
      <protection locked="0" hidden="1"/>
    </xf>
    <xf numFmtId="0" fontId="4" fillId="0" borderId="44" xfId="1" applyNumberFormat="1" applyFont="1" applyFill="1" applyBorder="1" applyAlignment="1" applyProtection="1">
      <alignment horizontal="center" vertical="center" wrapText="1" shrinkToFit="1"/>
      <protection locked="0" hidden="1"/>
    </xf>
    <xf numFmtId="0" fontId="4" fillId="0" borderId="36" xfId="1" applyNumberFormat="1" applyFont="1" applyFill="1" applyBorder="1" applyAlignment="1" applyProtection="1">
      <alignment horizontal="center" vertical="center" wrapText="1" shrinkToFit="1"/>
      <protection locked="0" hidden="1"/>
    </xf>
    <xf numFmtId="0" fontId="1" fillId="0" borderId="20" xfId="1" applyNumberFormat="1" applyFont="1" applyFill="1" applyBorder="1" applyAlignment="1" applyProtection="1">
      <alignment horizontal="center" vertical="center" shrinkToFit="1"/>
      <protection locked="0" hidden="1"/>
    </xf>
    <xf numFmtId="0" fontId="1" fillId="0" borderId="21" xfId="1" applyNumberFormat="1" applyFont="1" applyFill="1" applyBorder="1" applyAlignment="1" applyProtection="1">
      <alignment horizontal="center" vertical="center" shrinkToFit="1"/>
      <protection locked="0" hidden="1"/>
    </xf>
    <xf numFmtId="176" fontId="1" fillId="2" borderId="20" xfId="1" applyNumberFormat="1" applyFont="1" applyFill="1" applyBorder="1" applyAlignment="1" applyProtection="1">
      <alignment vertical="center" shrinkToFit="1"/>
      <protection locked="0" hidden="1"/>
    </xf>
    <xf numFmtId="176" fontId="1" fillId="2" borderId="19" xfId="1" applyNumberFormat="1" applyFont="1" applyFill="1" applyBorder="1" applyAlignment="1" applyProtection="1">
      <alignment vertical="center" shrinkToFit="1"/>
      <protection locked="0" hidden="1"/>
    </xf>
    <xf numFmtId="0" fontId="4" fillId="0" borderId="41" xfId="1" applyNumberFormat="1" applyFont="1" applyFill="1" applyBorder="1" applyAlignment="1" applyProtection="1">
      <alignment horizontal="left" vertical="center"/>
      <protection locked="0" hidden="1"/>
    </xf>
    <xf numFmtId="0" fontId="4" fillId="0" borderId="40" xfId="1" applyNumberFormat="1" applyFont="1" applyFill="1" applyBorder="1" applyAlignment="1" applyProtection="1">
      <alignment horizontal="left" vertical="center"/>
      <protection locked="0" hidden="1"/>
    </xf>
    <xf numFmtId="0" fontId="4" fillId="0" borderId="46" xfId="1" applyNumberFormat="1" applyFont="1" applyFill="1" applyBorder="1" applyAlignment="1" applyProtection="1">
      <alignment horizontal="center" vertical="center" shrinkToFit="1"/>
      <protection locked="0" hidden="1"/>
    </xf>
    <xf numFmtId="0" fontId="4" fillId="0" borderId="23" xfId="1" applyNumberFormat="1" applyFont="1" applyFill="1" applyBorder="1" applyAlignment="1" applyProtection="1">
      <alignment horizontal="center" vertical="center" shrinkToFit="1"/>
      <protection locked="0" hidden="1"/>
    </xf>
    <xf numFmtId="0" fontId="4" fillId="0" borderId="129" xfId="1" applyNumberFormat="1" applyFont="1" applyFill="1" applyBorder="1" applyAlignment="1" applyProtection="1">
      <alignment horizontal="center" vertical="center"/>
      <protection locked="0" hidden="1"/>
    </xf>
    <xf numFmtId="0" fontId="4" fillId="0" borderId="47" xfId="1" applyNumberFormat="1" applyFont="1" applyFill="1" applyBorder="1" applyAlignment="1" applyProtection="1">
      <alignment horizontal="center" vertical="center"/>
      <protection locked="0" hidden="1"/>
    </xf>
    <xf numFmtId="0" fontId="1" fillId="0" borderId="47" xfId="1" applyFont="1" applyFill="1" applyBorder="1" applyProtection="1">
      <protection locked="0" hidden="1"/>
    </xf>
    <xf numFmtId="0" fontId="1" fillId="0" borderId="46" xfId="1" applyFont="1" applyFill="1" applyBorder="1" applyProtection="1">
      <protection locked="0" hidden="1"/>
    </xf>
    <xf numFmtId="0" fontId="1" fillId="2" borderId="49" xfId="1" applyNumberFormat="1" applyFont="1" applyFill="1" applyBorder="1" applyAlignment="1" applyProtection="1">
      <alignment horizontal="left" vertical="center"/>
      <protection locked="0" hidden="1"/>
    </xf>
    <xf numFmtId="0" fontId="1" fillId="2" borderId="6" xfId="1" applyNumberFormat="1" applyFont="1" applyFill="1" applyBorder="1" applyAlignment="1" applyProtection="1">
      <alignment horizontal="left" vertical="center"/>
      <protection locked="0" hidden="1"/>
    </xf>
    <xf numFmtId="0" fontId="1" fillId="2" borderId="141" xfId="1" applyNumberFormat="1" applyFont="1" applyFill="1" applyBorder="1" applyAlignment="1" applyProtection="1">
      <alignment horizontal="left" vertical="center"/>
      <protection locked="0" hidden="1"/>
    </xf>
    <xf numFmtId="49" fontId="7" fillId="2" borderId="150" xfId="1" applyNumberFormat="1" applyFont="1" applyFill="1" applyBorder="1" applyAlignment="1" applyProtection="1">
      <alignment horizontal="center" vertical="center" shrinkToFit="1"/>
      <protection locked="0" hidden="1"/>
    </xf>
    <xf numFmtId="49" fontId="7" fillId="2" borderId="149" xfId="1" applyNumberFormat="1" applyFont="1" applyFill="1" applyBorder="1" applyAlignment="1" applyProtection="1">
      <alignment horizontal="center" vertical="center" shrinkToFit="1"/>
      <protection locked="0" hidden="1"/>
    </xf>
    <xf numFmtId="0" fontId="4" fillId="0" borderId="113" xfId="1" applyFont="1" applyFill="1" applyBorder="1" applyAlignment="1" applyProtection="1">
      <alignment horizontal="left"/>
      <protection locked="0" hidden="1"/>
    </xf>
    <xf numFmtId="0" fontId="4" fillId="0" borderId="40" xfId="1" applyFont="1" applyFill="1" applyBorder="1" applyAlignment="1" applyProtection="1">
      <alignment horizontal="left"/>
      <protection locked="0" hidden="1"/>
    </xf>
    <xf numFmtId="0" fontId="4" fillId="0" borderId="42" xfId="1" applyFont="1" applyFill="1" applyBorder="1" applyAlignment="1" applyProtection="1">
      <alignment horizontal="left"/>
      <protection locked="0" hidden="1"/>
    </xf>
    <xf numFmtId="0" fontId="4" fillId="0" borderId="38" xfId="1" applyNumberFormat="1" applyFont="1" applyFill="1" applyBorder="1" applyAlignment="1" applyProtection="1">
      <alignment horizontal="center" vertical="center" shrinkToFit="1"/>
      <protection locked="0" hidden="1"/>
    </xf>
    <xf numFmtId="0" fontId="4" fillId="0" borderId="37" xfId="1" applyNumberFormat="1" applyFont="1" applyFill="1" applyBorder="1" applyAlignment="1" applyProtection="1">
      <alignment horizontal="center" vertical="center" shrinkToFit="1"/>
      <protection locked="0" hidden="1"/>
    </xf>
    <xf numFmtId="0" fontId="4" fillId="2" borderId="78" xfId="1" applyNumberFormat="1" applyFont="1" applyFill="1" applyBorder="1" applyAlignment="1" applyProtection="1">
      <alignment horizontal="center" vertical="center" shrinkToFit="1"/>
      <protection locked="0" hidden="1"/>
    </xf>
    <xf numFmtId="0" fontId="4" fillId="2" borderId="33" xfId="1" applyNumberFormat="1" applyFont="1" applyFill="1" applyBorder="1" applyAlignment="1" applyProtection="1">
      <alignment horizontal="center" vertical="center" shrinkToFit="1"/>
      <protection locked="0" hidden="1"/>
    </xf>
    <xf numFmtId="0" fontId="4" fillId="2" borderId="35" xfId="1" applyNumberFormat="1" applyFont="1" applyFill="1" applyBorder="1" applyAlignment="1" applyProtection="1">
      <alignment horizontal="center" vertical="center" shrinkToFit="1"/>
      <protection locked="0" hidden="1"/>
    </xf>
    <xf numFmtId="0" fontId="4" fillId="0" borderId="47" xfId="1" applyNumberFormat="1" applyFont="1" applyFill="1" applyBorder="1" applyAlignment="1" applyProtection="1">
      <alignment horizontal="center" vertical="center" wrapText="1" shrinkToFit="1"/>
      <protection locked="0" hidden="1"/>
    </xf>
    <xf numFmtId="0" fontId="4" fillId="0" borderId="47" xfId="1" applyNumberFormat="1" applyFont="1" applyFill="1" applyBorder="1" applyAlignment="1" applyProtection="1">
      <alignment horizontal="center" vertical="center" shrinkToFit="1"/>
      <protection locked="0" hidden="1"/>
    </xf>
    <xf numFmtId="0" fontId="4" fillId="0" borderId="0" xfId="1" applyNumberFormat="1" applyFont="1" applyFill="1" applyBorder="1" applyAlignment="1" applyProtection="1">
      <alignment horizontal="center" vertical="center" shrinkToFit="1"/>
      <protection locked="0" hidden="1"/>
    </xf>
    <xf numFmtId="0" fontId="4" fillId="0" borderId="17" xfId="1" applyNumberFormat="1" applyFont="1" applyFill="1" applyBorder="1" applyAlignment="1" applyProtection="1">
      <alignment horizontal="center" vertical="center" shrinkToFit="1"/>
      <protection locked="0" hidden="1"/>
    </xf>
    <xf numFmtId="0" fontId="4" fillId="0" borderId="14" xfId="1" applyNumberFormat="1" applyFont="1" applyFill="1" applyBorder="1" applyAlignment="1" applyProtection="1">
      <alignment horizontal="center" vertical="center" shrinkToFit="1"/>
      <protection locked="0" hidden="1"/>
    </xf>
    <xf numFmtId="0" fontId="4" fillId="0" borderId="16" xfId="1" applyNumberFormat="1" applyFont="1" applyFill="1" applyBorder="1" applyAlignment="1" applyProtection="1">
      <alignment horizontal="center" vertical="center" shrinkToFit="1"/>
      <protection locked="0" hidden="1"/>
    </xf>
    <xf numFmtId="0" fontId="4" fillId="2" borderId="52" xfId="1" applyNumberFormat="1" applyFont="1" applyFill="1" applyBorder="1" applyAlignment="1" applyProtection="1">
      <alignment horizontal="center" vertical="center"/>
      <protection locked="0" hidden="1"/>
    </xf>
    <xf numFmtId="0" fontId="4" fillId="2" borderId="29" xfId="1" applyNumberFormat="1" applyFont="1" applyFill="1" applyBorder="1" applyAlignment="1" applyProtection="1">
      <alignment horizontal="center" vertical="center"/>
      <protection locked="0" hidden="1"/>
    </xf>
    <xf numFmtId="0" fontId="4" fillId="2" borderId="44" xfId="1" applyNumberFormat="1" applyFont="1" applyFill="1" applyBorder="1" applyAlignment="1" applyProtection="1">
      <alignment horizontal="center" vertical="center"/>
      <protection locked="0" hidden="1"/>
    </xf>
    <xf numFmtId="0" fontId="4" fillId="2" borderId="36" xfId="1" applyNumberFormat="1" applyFont="1" applyFill="1" applyBorder="1" applyAlignment="1" applyProtection="1">
      <alignment horizontal="center" vertical="center"/>
      <protection locked="0" hidden="1"/>
    </xf>
    <xf numFmtId="0" fontId="4" fillId="2" borderId="31" xfId="1" applyNumberFormat="1" applyFont="1" applyFill="1" applyBorder="1" applyAlignment="1" applyProtection="1">
      <alignment horizontal="center" vertical="center" shrinkToFit="1"/>
      <protection locked="0" hidden="1"/>
    </xf>
    <xf numFmtId="0" fontId="4" fillId="2" borderId="30" xfId="1" applyNumberFormat="1" applyFont="1" applyFill="1" applyBorder="1" applyAlignment="1" applyProtection="1">
      <alignment horizontal="center" vertical="center" shrinkToFit="1"/>
      <protection locked="0" hidden="1"/>
    </xf>
    <xf numFmtId="0" fontId="4" fillId="2" borderId="29" xfId="1" applyNumberFormat="1" applyFont="1" applyFill="1" applyBorder="1" applyAlignment="1" applyProtection="1">
      <alignment horizontal="center" vertical="center" shrinkToFit="1"/>
      <protection locked="0" hidden="1"/>
    </xf>
    <xf numFmtId="176" fontId="7" fillId="2" borderId="51" xfId="1" applyNumberFormat="1" applyFont="1" applyFill="1" applyBorder="1" applyAlignment="1" applyProtection="1">
      <alignment horizontal="center" vertical="center" shrinkToFit="1"/>
      <protection locked="0" hidden="1"/>
    </xf>
    <xf numFmtId="0" fontId="4" fillId="0" borderId="137" xfId="1" applyNumberFormat="1" applyFont="1" applyBorder="1" applyAlignment="1" applyProtection="1">
      <alignment horizontal="center" vertical="center" shrinkToFit="1"/>
      <protection locked="0" hidden="1"/>
    </xf>
    <xf numFmtId="0" fontId="4" fillId="0" borderId="2" xfId="1" applyNumberFormat="1" applyFont="1" applyBorder="1" applyAlignment="1" applyProtection="1">
      <alignment horizontal="center" vertical="center" shrinkToFit="1"/>
      <protection locked="0" hidden="1"/>
    </xf>
    <xf numFmtId="0" fontId="4" fillId="0" borderId="4" xfId="1" applyNumberFormat="1" applyFont="1" applyBorder="1" applyAlignment="1" applyProtection="1">
      <alignment horizontal="center" vertical="center" shrinkToFit="1"/>
      <protection locked="0" hidden="1"/>
    </xf>
    <xf numFmtId="176" fontId="7" fillId="0" borderId="50" xfId="1" applyNumberFormat="1" applyFont="1" applyFill="1" applyBorder="1" applyAlignment="1" applyProtection="1">
      <alignment horizontal="center" vertical="center" shrinkToFit="1"/>
      <protection locked="0" hidden="1"/>
    </xf>
    <xf numFmtId="176" fontId="7" fillId="0" borderId="23" xfId="1" applyNumberFormat="1" applyFont="1" applyFill="1" applyBorder="1" applyAlignment="1" applyProtection="1">
      <alignment horizontal="center" vertical="center" shrinkToFit="1"/>
      <protection locked="0" hidden="1"/>
    </xf>
    <xf numFmtId="49" fontId="7" fillId="0" borderId="42" xfId="1" applyNumberFormat="1" applyFont="1" applyFill="1" applyBorder="1" applyAlignment="1" applyProtection="1">
      <alignment horizontal="center" vertical="center" shrinkToFit="1"/>
      <protection locked="0" hidden="1"/>
    </xf>
    <xf numFmtId="176" fontId="7" fillId="0" borderId="50" xfId="1" applyNumberFormat="1" applyFont="1" applyFill="1" applyBorder="1" applyAlignment="1" applyProtection="1">
      <alignment horizontal="right" vertical="center" shrinkToFit="1"/>
      <protection locked="0" hidden="1"/>
    </xf>
    <xf numFmtId="176" fontId="7" fillId="0" borderId="43" xfId="1" applyNumberFormat="1" applyFont="1" applyFill="1" applyBorder="1" applyAlignment="1" applyProtection="1">
      <alignment horizontal="right" vertical="center" shrinkToFit="1"/>
      <protection locked="0" hidden="1"/>
    </xf>
    <xf numFmtId="0" fontId="4" fillId="0" borderId="67" xfId="1" applyNumberFormat="1" applyFont="1" applyBorder="1" applyAlignment="1" applyProtection="1">
      <alignment horizontal="center" vertical="center" shrinkToFit="1"/>
      <protection locked="0" hidden="1"/>
    </xf>
    <xf numFmtId="0" fontId="4" fillId="2" borderId="41" xfId="1" applyNumberFormat="1" applyFont="1" applyFill="1" applyBorder="1" applyAlignment="1" applyProtection="1">
      <alignment horizontal="left" vertical="center" shrinkToFit="1"/>
      <protection locked="0" hidden="1"/>
    </xf>
    <xf numFmtId="0" fontId="4" fillId="2" borderId="40" xfId="1" applyNumberFormat="1" applyFont="1" applyFill="1" applyBorder="1" applyAlignment="1" applyProtection="1">
      <alignment horizontal="left" vertical="center" shrinkToFit="1"/>
      <protection locked="0" hidden="1"/>
    </xf>
    <xf numFmtId="0" fontId="4" fillId="2" borderId="42" xfId="1" applyNumberFormat="1" applyFont="1" applyFill="1" applyBorder="1" applyAlignment="1" applyProtection="1">
      <alignment horizontal="left" vertical="center" shrinkToFit="1"/>
      <protection locked="0" hidden="1"/>
    </xf>
    <xf numFmtId="176" fontId="4" fillId="0" borderId="52" xfId="2" applyNumberFormat="1" applyFont="1" applyFill="1" applyBorder="1" applyAlignment="1" applyProtection="1">
      <alignment horizontal="center" vertical="center" shrinkToFit="1"/>
      <protection locked="0" hidden="1"/>
    </xf>
    <xf numFmtId="176" fontId="4" fillId="0" borderId="51" xfId="2" applyNumberFormat="1" applyFont="1" applyFill="1" applyBorder="1" applyAlignment="1" applyProtection="1">
      <alignment horizontal="center" vertical="center" shrinkToFit="1"/>
      <protection locked="0" hidden="1"/>
    </xf>
    <xf numFmtId="176" fontId="4" fillId="0" borderId="80" xfId="2" applyNumberFormat="1" applyFont="1" applyFill="1" applyBorder="1" applyAlignment="1" applyProtection="1">
      <alignment horizontal="center" vertical="center" shrinkToFit="1"/>
      <protection locked="0" hidden="1"/>
    </xf>
    <xf numFmtId="0" fontId="4" fillId="0" borderId="68" xfId="1" applyNumberFormat="1" applyFont="1" applyFill="1" applyBorder="1" applyAlignment="1" applyProtection="1">
      <alignment horizontal="center" vertical="center" shrinkToFit="1"/>
      <protection locked="0" hidden="1"/>
    </xf>
    <xf numFmtId="0" fontId="4" fillId="0" borderId="30" xfId="1" applyNumberFormat="1" applyFont="1" applyFill="1" applyBorder="1" applyAlignment="1" applyProtection="1">
      <alignment horizontal="right" vertical="center" shrinkToFit="1"/>
      <protection locked="0" hidden="1"/>
    </xf>
    <xf numFmtId="0" fontId="4" fillId="0" borderId="29" xfId="1" applyNumberFormat="1" applyFont="1" applyFill="1" applyBorder="1" applyAlignment="1" applyProtection="1">
      <alignment horizontal="right" vertical="center" shrinkToFit="1"/>
      <protection locked="0" hidden="1"/>
    </xf>
    <xf numFmtId="0" fontId="4" fillId="0" borderId="2" xfId="1" applyNumberFormat="1" applyFont="1" applyFill="1" applyBorder="1" applyAlignment="1" applyProtection="1">
      <alignment horizontal="right" vertical="center" shrinkToFit="1"/>
      <protection locked="0" hidden="1"/>
    </xf>
    <xf numFmtId="0" fontId="4" fillId="0" borderId="4" xfId="1" applyNumberFormat="1" applyFont="1" applyFill="1" applyBorder="1" applyAlignment="1" applyProtection="1">
      <alignment horizontal="right" vertical="center" shrinkToFit="1"/>
      <protection locked="0" hidden="1"/>
    </xf>
    <xf numFmtId="20" fontId="4" fillId="0" borderId="19" xfId="1" applyNumberFormat="1" applyFont="1" applyBorder="1" applyAlignment="1" applyProtection="1">
      <alignment horizontal="center" vertical="center" shrinkToFit="1"/>
      <protection locked="0" hidden="1"/>
    </xf>
    <xf numFmtId="20" fontId="4" fillId="0" borderId="21" xfId="1" applyNumberFormat="1" applyFont="1" applyBorder="1" applyAlignment="1" applyProtection="1">
      <alignment horizontal="center" vertical="center" shrinkToFit="1"/>
      <protection locked="0" hidden="1"/>
    </xf>
    <xf numFmtId="0" fontId="4" fillId="0" borderId="41" xfId="1" applyNumberFormat="1" applyFont="1" applyFill="1" applyBorder="1" applyAlignment="1" applyProtection="1">
      <alignment horizontal="right" vertical="center"/>
      <protection locked="0" hidden="1"/>
    </xf>
    <xf numFmtId="0" fontId="4" fillId="0" borderId="40" xfId="1" applyNumberFormat="1" applyFont="1" applyFill="1" applyBorder="1" applyAlignment="1" applyProtection="1">
      <alignment horizontal="right" vertical="center"/>
      <protection locked="0" hidden="1"/>
    </xf>
    <xf numFmtId="0" fontId="4" fillId="0" borderId="81" xfId="1" applyNumberFormat="1" applyFont="1" applyFill="1" applyBorder="1" applyAlignment="1" applyProtection="1">
      <alignment horizontal="left" vertical="center" shrinkToFit="1"/>
      <protection locked="0" hidden="1"/>
    </xf>
    <xf numFmtId="0" fontId="4" fillId="0" borderId="3" xfId="1" applyNumberFormat="1" applyFont="1" applyBorder="1" applyAlignment="1" applyProtection="1">
      <alignment horizontal="left" vertical="center" shrinkToFit="1"/>
      <protection locked="0" hidden="1"/>
    </xf>
    <xf numFmtId="0" fontId="4" fillId="0" borderId="2" xfId="1" applyNumberFormat="1" applyFont="1" applyBorder="1" applyAlignment="1" applyProtection="1">
      <alignment horizontal="left" vertical="center" shrinkToFit="1"/>
      <protection locked="0" hidden="1"/>
    </xf>
    <xf numFmtId="0" fontId="4" fillId="0" borderId="4" xfId="1" applyNumberFormat="1" applyFont="1" applyBorder="1" applyAlignment="1" applyProtection="1">
      <alignment horizontal="left" vertical="center" shrinkToFit="1"/>
      <protection locked="0" hidden="1"/>
    </xf>
    <xf numFmtId="178" fontId="4" fillId="0" borderId="3" xfId="1" applyNumberFormat="1" applyFont="1" applyBorder="1" applyAlignment="1" applyProtection="1">
      <alignment vertical="center" shrinkToFit="1"/>
      <protection locked="0" hidden="1"/>
    </xf>
    <xf numFmtId="178" fontId="4" fillId="0" borderId="2" xfId="1" applyNumberFormat="1" applyFont="1" applyBorder="1" applyAlignment="1" applyProtection="1">
      <alignment vertical="center" shrinkToFit="1"/>
      <protection locked="0" hidden="1"/>
    </xf>
    <xf numFmtId="0" fontId="4" fillId="0" borderId="19" xfId="1" applyNumberFormat="1" applyFont="1" applyBorder="1" applyAlignment="1" applyProtection="1">
      <alignment vertical="center"/>
      <protection locked="0" hidden="1"/>
    </xf>
    <xf numFmtId="0" fontId="4" fillId="0" borderId="18" xfId="1" applyNumberFormat="1" applyFont="1" applyBorder="1" applyAlignment="1" applyProtection="1">
      <alignment vertical="center"/>
      <protection locked="0" hidden="1"/>
    </xf>
    <xf numFmtId="0" fontId="4" fillId="0" borderId="48" xfId="1" applyNumberFormat="1" applyFont="1" applyBorder="1" applyAlignment="1" applyProtection="1">
      <alignment vertical="center" shrinkToFit="1"/>
      <protection locked="0" hidden="1"/>
    </xf>
    <xf numFmtId="0" fontId="4" fillId="0" borderId="47" xfId="1" applyNumberFormat="1" applyFont="1" applyBorder="1" applyAlignment="1" applyProtection="1">
      <alignment vertical="center" shrinkToFit="1"/>
      <protection locked="0" hidden="1"/>
    </xf>
    <xf numFmtId="0" fontId="4" fillId="0" borderId="46" xfId="1" applyNumberFormat="1" applyFont="1" applyBorder="1" applyAlignment="1" applyProtection="1">
      <alignment vertical="center" shrinkToFit="1"/>
      <protection locked="0" hidden="1"/>
    </xf>
    <xf numFmtId="0" fontId="4" fillId="0" borderId="24" xfId="1" applyNumberFormat="1" applyFont="1" applyBorder="1" applyAlignment="1" applyProtection="1">
      <alignment vertical="center" shrinkToFit="1"/>
      <protection locked="0" hidden="1"/>
    </xf>
    <xf numFmtId="0" fontId="4" fillId="0" borderId="0" xfId="1" applyNumberFormat="1" applyFont="1" applyBorder="1" applyAlignment="1" applyProtection="1">
      <alignment vertical="center" shrinkToFit="1"/>
      <protection locked="0" hidden="1"/>
    </xf>
    <xf numFmtId="0" fontId="4" fillId="0" borderId="23" xfId="1" applyNumberFormat="1" applyFont="1" applyBorder="1" applyAlignment="1" applyProtection="1">
      <alignment vertical="center" shrinkToFit="1"/>
      <protection locked="0" hidden="1"/>
    </xf>
    <xf numFmtId="0" fontId="4" fillId="0" borderId="135" xfId="1" applyNumberFormat="1" applyFont="1" applyBorder="1" applyAlignment="1" applyProtection="1">
      <alignment vertical="center" shrinkToFit="1"/>
      <protection locked="0" hidden="1"/>
    </xf>
    <xf numFmtId="0" fontId="4" fillId="0" borderId="134" xfId="1" applyNumberFormat="1" applyFont="1" applyBorder="1" applyAlignment="1" applyProtection="1">
      <alignment vertical="center" shrinkToFit="1"/>
      <protection locked="0" hidden="1"/>
    </xf>
    <xf numFmtId="0" fontId="4" fillId="0" borderId="133" xfId="1" applyNumberFormat="1" applyFont="1" applyBorder="1" applyAlignment="1" applyProtection="1">
      <alignment vertical="center" shrinkToFit="1"/>
      <protection locked="0" hidden="1"/>
    </xf>
    <xf numFmtId="0" fontId="4" fillId="0" borderId="108" xfId="1" applyNumberFormat="1" applyFont="1" applyBorder="1" applyAlignment="1" applyProtection="1">
      <alignment horizontal="center" vertical="center" shrinkToFit="1"/>
      <protection locked="0" hidden="1"/>
    </xf>
    <xf numFmtId="49" fontId="7" fillId="2" borderId="37" xfId="1" applyNumberFormat="1" applyFont="1" applyFill="1" applyBorder="1" applyAlignment="1" applyProtection="1">
      <alignment horizontal="center" vertical="center" shrinkToFit="1"/>
      <protection locked="0" hidden="1"/>
    </xf>
    <xf numFmtId="49" fontId="7" fillId="2" borderId="36" xfId="1" applyNumberFormat="1" applyFont="1" applyFill="1" applyBorder="1" applyAlignment="1" applyProtection="1">
      <alignment horizontal="center" vertical="center" shrinkToFit="1"/>
      <protection locked="0" hidden="1"/>
    </xf>
    <xf numFmtId="0" fontId="4" fillId="2" borderId="68" xfId="1" applyNumberFormat="1" applyFont="1" applyFill="1" applyBorder="1" applyAlignment="1" applyProtection="1">
      <alignment horizontal="center" vertical="center"/>
      <protection locked="0" hidden="1"/>
    </xf>
    <xf numFmtId="0" fontId="4" fillId="0" borderId="7" xfId="1" applyNumberFormat="1" applyFont="1" applyBorder="1" applyAlignment="1" applyProtection="1">
      <alignment horizontal="center" vertical="center"/>
      <protection locked="0" hidden="1"/>
    </xf>
    <xf numFmtId="0" fontId="4" fillId="0" borderId="2" xfId="1" applyNumberFormat="1" applyFont="1" applyBorder="1" applyAlignment="1" applyProtection="1">
      <alignment horizontal="center" vertical="center"/>
      <protection locked="0" hidden="1"/>
    </xf>
    <xf numFmtId="0" fontId="4" fillId="0" borderId="2" xfId="1" applyNumberFormat="1" applyFont="1" applyBorder="1" applyAlignment="1" applyProtection="1">
      <alignment vertical="center" shrinkToFit="1"/>
      <protection locked="0" hidden="1"/>
    </xf>
    <xf numFmtId="0" fontId="4" fillId="0" borderId="4" xfId="1" applyNumberFormat="1" applyFont="1" applyBorder="1" applyAlignment="1" applyProtection="1">
      <alignment vertical="center" shrinkToFit="1"/>
      <protection locked="0" hidden="1"/>
    </xf>
    <xf numFmtId="0" fontId="4" fillId="0" borderId="0" xfId="1" applyNumberFormat="1" applyFont="1" applyAlignment="1" applyProtection="1">
      <alignment vertical="center"/>
      <protection locked="0" hidden="1"/>
    </xf>
    <xf numFmtId="0" fontId="4" fillId="0" borderId="41" xfId="1" applyNumberFormat="1" applyFont="1" applyBorder="1" applyAlignment="1" applyProtection="1">
      <alignment horizontal="left" vertical="center" shrinkToFit="1"/>
      <protection locked="0" hidden="1"/>
    </xf>
    <xf numFmtId="0" fontId="4" fillId="0" borderId="40" xfId="1" applyNumberFormat="1" applyFont="1" applyBorder="1" applyAlignment="1" applyProtection="1">
      <alignment horizontal="left" vertical="center" shrinkToFit="1"/>
      <protection locked="0" hidden="1"/>
    </xf>
    <xf numFmtId="0" fontId="4" fillId="0" borderId="42" xfId="1" applyNumberFormat="1" applyFont="1" applyBorder="1" applyAlignment="1" applyProtection="1">
      <alignment horizontal="left" vertical="center" shrinkToFit="1"/>
      <protection locked="0" hidden="1"/>
    </xf>
    <xf numFmtId="178" fontId="4" fillId="0" borderId="27" xfId="1" applyNumberFormat="1" applyFont="1" applyBorder="1" applyAlignment="1" applyProtection="1">
      <alignment horizontal="center" vertical="center" shrinkToFit="1"/>
      <protection locked="0" hidden="1"/>
    </xf>
    <xf numFmtId="178" fontId="4" fillId="0" borderId="26" xfId="1" applyNumberFormat="1" applyFont="1" applyBorder="1" applyAlignment="1" applyProtection="1">
      <alignment horizontal="center" vertical="center" shrinkToFit="1"/>
      <protection locked="0" hidden="1"/>
    </xf>
    <xf numFmtId="178" fontId="4" fillId="0" borderId="41" xfId="1" applyNumberFormat="1" applyFont="1" applyBorder="1" applyAlignment="1" applyProtection="1">
      <alignment horizontal="center" vertical="center" shrinkToFit="1"/>
      <protection locked="0" hidden="1"/>
    </xf>
    <xf numFmtId="178" fontId="4" fillId="0" borderId="40" xfId="1" applyNumberFormat="1" applyFont="1" applyBorder="1" applyAlignment="1" applyProtection="1">
      <alignment horizontal="center" vertical="center" shrinkToFit="1"/>
      <protection locked="0" hidden="1"/>
    </xf>
    <xf numFmtId="0" fontId="4" fillId="0" borderId="109" xfId="1" applyNumberFormat="1" applyFont="1" applyFill="1" applyBorder="1" applyAlignment="1" applyProtection="1">
      <alignment horizontal="center" vertical="center"/>
      <protection locked="0" hidden="1"/>
    </xf>
    <xf numFmtId="178" fontId="4" fillId="0" borderId="3" xfId="1" applyNumberFormat="1" applyFont="1" applyBorder="1" applyAlignment="1" applyProtection="1">
      <alignment horizontal="center" vertical="center" shrinkToFit="1"/>
      <protection locked="0" hidden="1"/>
    </xf>
    <xf numFmtId="178" fontId="4" fillId="0" borderId="2" xfId="1" applyNumberFormat="1" applyFont="1" applyBorder="1" applyAlignment="1" applyProtection="1">
      <alignment horizontal="center" vertical="center" shrinkToFit="1"/>
      <protection locked="0" hidden="1"/>
    </xf>
    <xf numFmtId="0" fontId="4" fillId="0" borderId="71" xfId="1" applyNumberFormat="1" applyFont="1" applyBorder="1" applyAlignment="1" applyProtection="1">
      <alignment horizontal="center" vertical="center" textRotation="255" shrinkToFit="1"/>
      <protection locked="0" hidden="1"/>
    </xf>
    <xf numFmtId="0" fontId="4" fillId="0" borderId="66" xfId="1" applyNumberFormat="1" applyFont="1" applyBorder="1" applyAlignment="1" applyProtection="1">
      <alignment horizontal="center" vertical="center" textRotation="255" shrinkToFit="1"/>
      <protection locked="0" hidden="1"/>
    </xf>
    <xf numFmtId="0" fontId="4" fillId="0" borderId="65" xfId="1" applyNumberFormat="1" applyFont="1" applyBorder="1" applyAlignment="1" applyProtection="1">
      <alignment horizontal="center" vertical="center" textRotation="255" shrinkToFit="1"/>
      <protection locked="0" hidden="1"/>
    </xf>
    <xf numFmtId="0" fontId="4" fillId="0" borderId="3" xfId="1" applyNumberFormat="1" applyFont="1" applyFill="1" applyBorder="1" applyAlignment="1" applyProtection="1">
      <alignment horizontal="right" vertical="center"/>
      <protection locked="0" hidden="1"/>
    </xf>
    <xf numFmtId="0" fontId="4" fillId="0" borderId="2" xfId="1" applyNumberFormat="1" applyFont="1" applyFill="1" applyBorder="1" applyAlignment="1" applyProtection="1">
      <alignment horizontal="right" vertical="center"/>
      <protection locked="0" hidden="1"/>
    </xf>
    <xf numFmtId="0" fontId="4" fillId="0" borderId="7" xfId="1" applyNumberFormat="1" applyFont="1" applyFill="1" applyBorder="1" applyAlignment="1" applyProtection="1">
      <alignment horizontal="left" vertical="center" shrinkToFit="1"/>
      <protection locked="0" hidden="1"/>
    </xf>
    <xf numFmtId="38" fontId="4" fillId="0" borderId="19" xfId="2" applyFont="1" applyBorder="1" applyAlignment="1" applyProtection="1">
      <alignment vertical="center" shrinkToFit="1"/>
      <protection locked="0" hidden="1"/>
    </xf>
    <xf numFmtId="0" fontId="4" fillId="0" borderId="22" xfId="1" applyNumberFormat="1" applyFont="1" applyBorder="1" applyAlignment="1" applyProtection="1">
      <alignment horizontal="distributed" vertical="center"/>
      <protection locked="0" hidden="1"/>
    </xf>
    <xf numFmtId="0" fontId="4" fillId="0" borderId="19" xfId="1" applyNumberFormat="1" applyFont="1" applyBorder="1" applyAlignment="1" applyProtection="1">
      <alignment horizontal="distributed" vertical="center"/>
      <protection locked="0" hidden="1"/>
    </xf>
    <xf numFmtId="0" fontId="4" fillId="0" borderId="21" xfId="1" applyNumberFormat="1" applyFont="1" applyBorder="1" applyAlignment="1" applyProtection="1">
      <alignment horizontal="distributed" vertical="center"/>
      <protection locked="0" hidden="1"/>
    </xf>
    <xf numFmtId="0" fontId="7" fillId="0" borderId="129" xfId="1" applyNumberFormat="1" applyFont="1" applyBorder="1" applyAlignment="1" applyProtection="1">
      <alignment horizontal="left" vertical="center" shrinkToFit="1"/>
      <protection locked="0" hidden="1"/>
    </xf>
    <xf numFmtId="0" fontId="7" fillId="0" borderId="47" xfId="1" applyNumberFormat="1" applyFont="1" applyBorder="1" applyAlignment="1" applyProtection="1">
      <alignment horizontal="left" vertical="center" shrinkToFit="1"/>
      <protection locked="0" hidden="1"/>
    </xf>
    <xf numFmtId="0" fontId="7" fillId="0" borderId="136" xfId="1" applyNumberFormat="1" applyFont="1" applyBorder="1" applyAlignment="1" applyProtection="1">
      <alignment horizontal="left" vertical="center" shrinkToFit="1"/>
      <protection locked="0" hidden="1"/>
    </xf>
    <xf numFmtId="38" fontId="4" fillId="0" borderId="20" xfId="2" applyFont="1" applyBorder="1" applyAlignment="1" applyProtection="1">
      <alignment horizontal="center" vertical="center" shrinkToFit="1"/>
      <protection locked="0" hidden="1"/>
    </xf>
    <xf numFmtId="0" fontId="4" fillId="0" borderId="19" xfId="1" applyNumberFormat="1" applyFont="1" applyBorder="1" applyAlignment="1" applyProtection="1">
      <alignment horizontal="left" vertical="center"/>
      <protection locked="0" hidden="1"/>
    </xf>
    <xf numFmtId="0" fontId="4" fillId="7" borderId="49" xfId="1" applyNumberFormat="1" applyFont="1" applyFill="1" applyBorder="1" applyAlignment="1" applyProtection="1">
      <alignment horizontal="center" vertical="center" shrinkToFit="1"/>
      <protection locked="0" hidden="1"/>
    </xf>
    <xf numFmtId="0" fontId="4" fillId="7" borderId="6" xfId="1" applyNumberFormat="1" applyFont="1" applyFill="1" applyBorder="1" applyAlignment="1" applyProtection="1">
      <alignment horizontal="center" vertical="center" shrinkToFit="1"/>
      <protection locked="0" hidden="1"/>
    </xf>
    <xf numFmtId="0" fontId="4" fillId="7" borderId="5" xfId="1" applyNumberFormat="1" applyFont="1" applyFill="1" applyBorder="1" applyAlignment="1" applyProtection="1">
      <alignment horizontal="center" vertical="center" shrinkToFit="1"/>
      <protection locked="0" hidden="1"/>
    </xf>
    <xf numFmtId="0" fontId="4" fillId="0" borderId="48" xfId="1" applyNumberFormat="1" applyFont="1" applyFill="1" applyBorder="1" applyAlignment="1" applyProtection="1">
      <alignment horizontal="center" vertical="center" textRotation="255"/>
      <protection locked="0" hidden="1"/>
    </xf>
    <xf numFmtId="0" fontId="4" fillId="0" borderId="136" xfId="1" applyNumberFormat="1" applyFont="1" applyFill="1" applyBorder="1" applyAlignment="1" applyProtection="1">
      <alignment horizontal="center" vertical="center" textRotation="255"/>
      <protection locked="0" hidden="1"/>
    </xf>
    <xf numFmtId="0" fontId="4" fillId="0" borderId="24" xfId="1" applyNumberFormat="1" applyFont="1" applyFill="1" applyBorder="1" applyAlignment="1" applyProtection="1">
      <alignment horizontal="center" vertical="center" textRotation="255"/>
      <protection locked="0" hidden="1"/>
    </xf>
    <xf numFmtId="0" fontId="4" fillId="0" borderId="43" xfId="1" applyNumberFormat="1" applyFont="1" applyFill="1" applyBorder="1" applyAlignment="1" applyProtection="1">
      <alignment horizontal="center" vertical="center" textRotation="255"/>
      <protection locked="0" hidden="1"/>
    </xf>
    <xf numFmtId="0" fontId="4" fillId="0" borderId="7" xfId="1" applyNumberFormat="1" applyFont="1" applyFill="1" applyBorder="1" applyAlignment="1" applyProtection="1">
      <alignment horizontal="center" vertical="center" textRotation="255"/>
      <protection locked="0" hidden="1"/>
    </xf>
    <xf numFmtId="0" fontId="4" fillId="0" borderId="1" xfId="1" applyNumberFormat="1" applyFont="1" applyFill="1" applyBorder="1" applyAlignment="1" applyProtection="1">
      <alignment horizontal="center" vertical="center" textRotation="255"/>
      <protection locked="0" hidden="1"/>
    </xf>
    <xf numFmtId="0" fontId="1" fillId="0" borderId="7" xfId="1" applyNumberFormat="1" applyFont="1" applyFill="1" applyBorder="1" applyAlignment="1" applyProtection="1">
      <alignment horizontal="distributed" vertical="center" shrinkToFit="1"/>
      <protection locked="0" hidden="1"/>
    </xf>
    <xf numFmtId="0" fontId="1" fillId="0" borderId="2" xfId="1" applyNumberFormat="1" applyFont="1" applyFill="1" applyBorder="1" applyAlignment="1" applyProtection="1">
      <alignment horizontal="distributed" vertical="center" shrinkToFit="1"/>
      <protection locked="0" hidden="1"/>
    </xf>
    <xf numFmtId="0" fontId="1" fillId="0" borderId="4" xfId="1" applyNumberFormat="1" applyFont="1" applyFill="1" applyBorder="1" applyAlignment="1" applyProtection="1">
      <alignment horizontal="distributed" vertical="center" shrinkToFit="1"/>
      <protection locked="0" hidden="1"/>
    </xf>
    <xf numFmtId="0" fontId="4" fillId="0" borderId="154" xfId="1" applyNumberFormat="1" applyFont="1" applyFill="1" applyBorder="1" applyAlignment="1" applyProtection="1">
      <alignment horizontal="center" vertical="center" shrinkToFit="1"/>
      <protection locked="0" hidden="1"/>
    </xf>
    <xf numFmtId="0" fontId="4" fillId="0" borderId="153" xfId="1" applyNumberFormat="1" applyFont="1" applyFill="1" applyBorder="1" applyAlignment="1" applyProtection="1">
      <alignment horizontal="center" vertical="center" shrinkToFit="1"/>
      <protection locked="0" hidden="1"/>
    </xf>
    <xf numFmtId="0" fontId="4" fillId="0" borderId="152" xfId="1" applyNumberFormat="1" applyFont="1" applyFill="1" applyBorder="1" applyAlignment="1" applyProtection="1">
      <alignment horizontal="center" vertical="center" shrinkToFit="1"/>
      <protection locked="0" hidden="1"/>
    </xf>
    <xf numFmtId="0" fontId="4" fillId="0" borderId="94" xfId="1" applyNumberFormat="1" applyFont="1" applyBorder="1" applyAlignment="1" applyProtection="1">
      <alignment horizontal="center" vertical="center" shrinkToFit="1"/>
      <protection locked="0" hidden="1"/>
    </xf>
    <xf numFmtId="0" fontId="4" fillId="0" borderId="40" xfId="1" applyNumberFormat="1" applyFont="1" applyBorder="1" applyAlignment="1" applyProtection="1">
      <alignment horizontal="center" vertical="center" shrinkToFit="1"/>
      <protection locked="0" hidden="1"/>
    </xf>
    <xf numFmtId="0" fontId="4" fillId="0" borderId="42" xfId="1" applyNumberFormat="1" applyFont="1" applyBorder="1" applyAlignment="1" applyProtection="1">
      <alignment horizontal="center" vertical="center" shrinkToFit="1"/>
      <protection locked="0" hidden="1"/>
    </xf>
    <xf numFmtId="0" fontId="4" fillId="2" borderId="59" xfId="1" applyNumberFormat="1" applyFont="1" applyFill="1" applyBorder="1" applyAlignment="1" applyProtection="1">
      <alignment horizontal="center" vertical="center" shrinkToFit="1"/>
      <protection locked="0" hidden="1"/>
    </xf>
    <xf numFmtId="0" fontId="4" fillId="0" borderId="17" xfId="1" applyNumberFormat="1" applyFont="1" applyFill="1" applyBorder="1" applyAlignment="1" applyProtection="1">
      <alignment horizontal="center" vertical="center"/>
      <protection locked="0" hidden="1"/>
    </xf>
    <xf numFmtId="0" fontId="4" fillId="0" borderId="14" xfId="1" applyNumberFormat="1" applyFont="1" applyFill="1" applyBorder="1" applyAlignment="1" applyProtection="1">
      <alignment horizontal="center" vertical="center"/>
      <protection locked="0" hidden="1"/>
    </xf>
    <xf numFmtId="0" fontId="4" fillId="0" borderId="16" xfId="1" applyNumberFormat="1" applyFont="1" applyFill="1" applyBorder="1" applyAlignment="1" applyProtection="1">
      <alignment horizontal="center" vertical="center"/>
      <protection locked="0" hidden="1"/>
    </xf>
    <xf numFmtId="0" fontId="7" fillId="0" borderId="50" xfId="1" applyNumberFormat="1" applyFont="1" applyFill="1" applyBorder="1" applyAlignment="1" applyProtection="1">
      <alignment horizontal="center" vertical="center" shrinkToFit="1"/>
      <protection locked="0" hidden="1"/>
    </xf>
    <xf numFmtId="0" fontId="7" fillId="0" borderId="0" xfId="1" applyNumberFormat="1" applyFont="1" applyFill="1" applyBorder="1" applyAlignment="1" applyProtection="1">
      <alignment horizontal="center" vertical="center" shrinkToFit="1"/>
      <protection locked="0" hidden="1"/>
    </xf>
    <xf numFmtId="0" fontId="4" fillId="0" borderId="15" xfId="1" applyNumberFormat="1" applyFont="1" applyFill="1" applyBorder="1" applyAlignment="1" applyProtection="1">
      <alignment horizontal="left" vertical="center" shrinkToFit="1"/>
      <protection locked="0" hidden="1"/>
    </xf>
    <xf numFmtId="0" fontId="4" fillId="0" borderId="14" xfId="1" applyNumberFormat="1" applyFont="1" applyFill="1" applyBorder="1" applyAlignment="1" applyProtection="1">
      <alignment horizontal="left" vertical="center" shrinkToFit="1"/>
      <protection locked="0" hidden="1"/>
    </xf>
    <xf numFmtId="0" fontId="4" fillId="0" borderId="13" xfId="1" applyNumberFormat="1" applyFont="1" applyFill="1" applyBorder="1" applyAlignment="1" applyProtection="1">
      <alignment horizontal="left" vertical="center" shrinkToFit="1"/>
      <protection locked="0" hidden="1"/>
    </xf>
    <xf numFmtId="0" fontId="4" fillId="0" borderId="34" xfId="1" applyNumberFormat="1" applyFont="1" applyFill="1" applyBorder="1" applyAlignment="1" applyProtection="1">
      <alignment horizontal="left" vertical="center"/>
      <protection locked="0" hidden="1"/>
    </xf>
    <xf numFmtId="0" fontId="4" fillId="0" borderId="33" xfId="1" applyNumberFormat="1" applyFont="1" applyFill="1" applyBorder="1" applyAlignment="1" applyProtection="1">
      <alignment horizontal="left" vertical="center"/>
      <protection locked="0" hidden="1"/>
    </xf>
    <xf numFmtId="0" fontId="1" fillId="0" borderId="33" xfId="1" applyFont="1" applyFill="1" applyBorder="1" applyProtection="1">
      <protection locked="0" hidden="1"/>
    </xf>
    <xf numFmtId="0" fontId="1" fillId="0" borderId="35" xfId="1" applyFont="1" applyFill="1" applyBorder="1" applyProtection="1">
      <protection locked="0" hidden="1"/>
    </xf>
    <xf numFmtId="0" fontId="4" fillId="0" borderId="67" xfId="1" applyNumberFormat="1" applyFont="1" applyFill="1" applyBorder="1" applyAlignment="1" applyProtection="1">
      <alignment horizontal="center" vertical="center" shrinkToFit="1"/>
      <protection locked="0" hidden="1"/>
    </xf>
    <xf numFmtId="0" fontId="4" fillId="2" borderId="39" xfId="1" applyNumberFormat="1" applyFont="1" applyFill="1" applyBorder="1" applyAlignment="1" applyProtection="1">
      <alignment horizontal="left" vertical="center" shrinkToFit="1"/>
      <protection locked="0" hidden="1"/>
    </xf>
    <xf numFmtId="0" fontId="4" fillId="0" borderId="31" xfId="1" applyNumberFormat="1" applyFont="1" applyFill="1" applyBorder="1" applyAlignment="1" applyProtection="1">
      <alignment vertical="center"/>
      <protection locked="0" hidden="1"/>
    </xf>
    <xf numFmtId="0" fontId="4" fillId="0" borderId="30" xfId="1" applyNumberFormat="1" applyFont="1" applyFill="1" applyBorder="1" applyAlignment="1" applyProtection="1">
      <alignment vertical="center"/>
      <protection locked="0" hidden="1"/>
    </xf>
    <xf numFmtId="0" fontId="4" fillId="0" borderId="7" xfId="1" applyNumberFormat="1" applyFont="1" applyFill="1" applyBorder="1" applyAlignment="1" applyProtection="1">
      <alignment vertical="center"/>
      <protection locked="0" hidden="1"/>
    </xf>
    <xf numFmtId="0" fontId="4" fillId="0" borderId="2" xfId="1" applyNumberFormat="1" applyFont="1" applyFill="1" applyBorder="1" applyAlignment="1" applyProtection="1">
      <alignment vertical="center"/>
      <protection locked="0" hidden="1"/>
    </xf>
    <xf numFmtId="38" fontId="4" fillId="2" borderId="68" xfId="2" applyFont="1" applyFill="1" applyBorder="1" applyAlignment="1" applyProtection="1">
      <alignment horizontal="center" vertical="center"/>
      <protection locked="0" hidden="1"/>
    </xf>
    <xf numFmtId="38" fontId="4" fillId="0" borderId="59" xfId="2" applyFont="1" applyFill="1" applyBorder="1" applyAlignment="1" applyProtection="1">
      <alignment horizontal="center" vertical="center"/>
      <protection locked="0" hidden="1"/>
    </xf>
    <xf numFmtId="38" fontId="4" fillId="2" borderId="145" xfId="2" applyFont="1" applyFill="1" applyBorder="1" applyAlignment="1" applyProtection="1">
      <alignment horizontal="center" vertical="center"/>
      <protection locked="0" hidden="1"/>
    </xf>
    <xf numFmtId="38" fontId="4" fillId="2" borderId="59" xfId="2" applyFont="1" applyFill="1" applyBorder="1" applyAlignment="1" applyProtection="1">
      <alignment horizontal="center" vertical="center"/>
      <protection locked="0" hidden="1"/>
    </xf>
    <xf numFmtId="38" fontId="4" fillId="2" borderId="144" xfId="2" applyFont="1" applyFill="1" applyBorder="1" applyAlignment="1" applyProtection="1">
      <alignment horizontal="center" vertical="center"/>
      <protection locked="0" hidden="1"/>
    </xf>
    <xf numFmtId="0" fontId="4" fillId="0" borderId="48" xfId="1" applyNumberFormat="1" applyFont="1" applyFill="1" applyBorder="1" applyAlignment="1" applyProtection="1">
      <alignment horizontal="center" vertical="center" shrinkToFit="1"/>
      <protection locked="0" hidden="1"/>
    </xf>
    <xf numFmtId="0" fontId="4" fillId="0" borderId="4" xfId="1" applyNumberFormat="1" applyFont="1" applyFill="1" applyBorder="1" applyAlignment="1" applyProtection="1">
      <alignment horizontal="center" vertical="center" shrinkToFit="1"/>
      <protection locked="0" hidden="1"/>
    </xf>
    <xf numFmtId="0" fontId="4" fillId="0" borderId="22" xfId="1" applyNumberFormat="1" applyFont="1" applyFill="1" applyBorder="1" applyAlignment="1" applyProtection="1">
      <alignment horizontal="distributed" vertical="center" shrinkToFit="1"/>
      <protection locked="0" hidden="1"/>
    </xf>
    <xf numFmtId="0" fontId="4" fillId="0" borderId="19" xfId="1" applyNumberFormat="1" applyFont="1" applyFill="1" applyBorder="1" applyAlignment="1" applyProtection="1">
      <alignment horizontal="distributed" vertical="center" shrinkToFit="1"/>
      <protection locked="0" hidden="1"/>
    </xf>
    <xf numFmtId="0" fontId="4" fillId="0" borderId="21" xfId="1" applyNumberFormat="1" applyFont="1" applyFill="1" applyBorder="1" applyAlignment="1" applyProtection="1">
      <alignment horizontal="distributed" vertical="center" shrinkToFit="1"/>
      <protection locked="0" hidden="1"/>
    </xf>
    <xf numFmtId="0" fontId="4" fillId="0" borderId="112" xfId="1" applyNumberFormat="1" applyFont="1" applyBorder="1" applyAlignment="1" applyProtection="1">
      <alignment horizontal="center" vertical="center" shrinkToFit="1"/>
      <protection locked="0" hidden="1"/>
    </xf>
    <xf numFmtId="0" fontId="4" fillId="0" borderId="28" xfId="1" applyNumberFormat="1" applyFont="1" applyBorder="1" applyAlignment="1" applyProtection="1">
      <alignment horizontal="center" vertical="center" shrinkToFit="1"/>
      <protection locked="0" hidden="1"/>
    </xf>
    <xf numFmtId="0" fontId="4" fillId="0" borderId="93" xfId="1" applyNumberFormat="1" applyFont="1" applyBorder="1" applyAlignment="1" applyProtection="1">
      <alignment horizontal="center" vertical="center" shrinkToFit="1"/>
      <protection locked="0" hidden="1"/>
    </xf>
    <xf numFmtId="0" fontId="4" fillId="0" borderId="91" xfId="1" applyNumberFormat="1" applyFont="1" applyBorder="1" applyAlignment="1" applyProtection="1">
      <alignment horizontal="center" vertical="center" shrinkToFit="1"/>
      <protection locked="0" hidden="1"/>
    </xf>
    <xf numFmtId="176" fontId="4" fillId="0" borderId="19" xfId="1" applyNumberFormat="1" applyFont="1" applyBorder="1" applyAlignment="1" applyProtection="1">
      <alignment vertical="center" shrinkToFit="1"/>
      <protection locked="0" hidden="1"/>
    </xf>
    <xf numFmtId="0" fontId="4" fillId="0" borderId="109" xfId="1" applyNumberFormat="1" applyFont="1" applyBorder="1" applyAlignment="1" applyProtection="1">
      <alignment horizontal="center" vertical="center" shrinkToFit="1"/>
      <protection locked="0" hidden="1"/>
    </xf>
    <xf numFmtId="49" fontId="4" fillId="0" borderId="3" xfId="1" applyNumberFormat="1" applyFont="1" applyFill="1" applyBorder="1" applyAlignment="1" applyProtection="1">
      <alignment horizontal="center" vertical="center" shrinkToFit="1"/>
      <protection locked="0" hidden="1"/>
    </xf>
    <xf numFmtId="49" fontId="4" fillId="0" borderId="2" xfId="1" applyNumberFormat="1" applyFont="1" applyFill="1" applyBorder="1" applyAlignment="1" applyProtection="1">
      <alignment horizontal="center" vertical="center" shrinkToFit="1"/>
      <protection locked="0" hidden="1"/>
    </xf>
    <xf numFmtId="49" fontId="4" fillId="0" borderId="4" xfId="1" applyNumberFormat="1" applyFont="1" applyFill="1" applyBorder="1" applyAlignment="1" applyProtection="1">
      <alignment horizontal="center" vertical="center" shrinkToFit="1"/>
      <protection locked="0" hidden="1"/>
    </xf>
    <xf numFmtId="49" fontId="4" fillId="7" borderId="49" xfId="1" applyNumberFormat="1" applyFont="1" applyFill="1" applyBorder="1" applyAlignment="1" applyProtection="1">
      <alignment horizontal="center" vertical="center" shrinkToFit="1"/>
      <protection locked="0" hidden="1"/>
    </xf>
    <xf numFmtId="49" fontId="4" fillId="7" borderId="6" xfId="1" applyNumberFormat="1" applyFont="1" applyFill="1" applyBorder="1" applyAlignment="1" applyProtection="1">
      <alignment horizontal="center" vertical="center" shrinkToFit="1"/>
      <protection locked="0" hidden="1"/>
    </xf>
    <xf numFmtId="49" fontId="4" fillId="7" borderId="5" xfId="1" applyNumberFormat="1" applyFont="1" applyFill="1" applyBorder="1" applyAlignment="1" applyProtection="1">
      <alignment horizontal="center" vertical="center" shrinkToFit="1"/>
      <protection locked="0" hidden="1"/>
    </xf>
    <xf numFmtId="0" fontId="1" fillId="0" borderId="68" xfId="1" applyNumberFormat="1" applyFont="1" applyBorder="1" applyAlignment="1" applyProtection="1">
      <alignment horizontal="center" vertical="center" shrinkToFit="1"/>
      <protection locked="0" hidden="1"/>
    </xf>
    <xf numFmtId="0" fontId="1" fillId="0" borderId="70" xfId="1" applyNumberFormat="1" applyFont="1" applyBorder="1" applyAlignment="1" applyProtection="1">
      <alignment horizontal="center" vertical="center" shrinkToFit="1"/>
      <protection locked="0" hidden="1"/>
    </xf>
    <xf numFmtId="0" fontId="4" fillId="3" borderId="39" xfId="1" applyNumberFormat="1" applyFont="1" applyFill="1" applyBorder="1" applyAlignment="1" applyProtection="1">
      <alignment horizontal="center" vertical="center" shrinkToFit="1"/>
      <protection locked="0" hidden="1"/>
    </xf>
    <xf numFmtId="0" fontId="4" fillId="3" borderId="3" xfId="1" applyNumberFormat="1" applyFont="1" applyFill="1" applyBorder="1" applyAlignment="1" applyProtection="1">
      <alignment horizontal="left" vertical="center" shrinkToFit="1"/>
      <protection locked="0" hidden="1"/>
    </xf>
    <xf numFmtId="0" fontId="4" fillId="3" borderId="2" xfId="1" applyNumberFormat="1" applyFont="1" applyFill="1" applyBorder="1" applyAlignment="1" applyProtection="1">
      <alignment horizontal="left" vertical="center" shrinkToFit="1"/>
      <protection locked="0" hidden="1"/>
    </xf>
    <xf numFmtId="0" fontId="4" fillId="3" borderId="4" xfId="1" applyNumberFormat="1" applyFont="1" applyFill="1" applyBorder="1" applyAlignment="1" applyProtection="1">
      <alignment horizontal="left" vertical="center" shrinkToFit="1"/>
      <protection locked="0" hidden="1"/>
    </xf>
    <xf numFmtId="0" fontId="1" fillId="0" borderId="69" xfId="1" applyNumberFormat="1" applyFont="1" applyBorder="1" applyAlignment="1" applyProtection="1">
      <alignment horizontal="center" vertical="center" shrinkToFit="1"/>
      <protection locked="0" hidden="1"/>
    </xf>
    <xf numFmtId="0" fontId="1" fillId="0" borderId="67" xfId="1" applyNumberFormat="1" applyFont="1" applyBorder="1" applyAlignment="1" applyProtection="1">
      <alignment horizontal="center" vertical="center" shrinkToFit="1"/>
      <protection locked="0" hidden="1"/>
    </xf>
    <xf numFmtId="49" fontId="4" fillId="2" borderId="41" xfId="1" applyNumberFormat="1" applyFont="1" applyFill="1" applyBorder="1" applyAlignment="1" applyProtection="1">
      <alignment horizontal="center" vertical="center" shrinkToFit="1"/>
      <protection locked="0" hidden="1"/>
    </xf>
    <xf numFmtId="49" fontId="4" fillId="2" borderId="40" xfId="1" applyNumberFormat="1" applyFont="1" applyFill="1" applyBorder="1" applyAlignment="1" applyProtection="1">
      <alignment horizontal="center" vertical="center" shrinkToFit="1"/>
      <protection locked="0" hidden="1"/>
    </xf>
    <xf numFmtId="49" fontId="4" fillId="2" borderId="39" xfId="1" applyNumberFormat="1" applyFont="1" applyFill="1" applyBorder="1" applyAlignment="1" applyProtection="1">
      <alignment horizontal="center" vertical="center" shrinkToFit="1"/>
      <protection locked="0" hidden="1"/>
    </xf>
    <xf numFmtId="49" fontId="4" fillId="0" borderId="27" xfId="1" applyNumberFormat="1" applyFont="1" applyFill="1" applyBorder="1" applyAlignment="1" applyProtection="1">
      <alignment horizontal="center" vertical="center" shrinkToFit="1"/>
      <protection locked="0" hidden="1"/>
    </xf>
    <xf numFmtId="49" fontId="4" fillId="0" borderId="26" xfId="1" applyNumberFormat="1" applyFont="1" applyFill="1" applyBorder="1" applyAlignment="1" applyProtection="1">
      <alignment horizontal="center" vertical="center" shrinkToFit="1"/>
      <protection locked="0" hidden="1"/>
    </xf>
    <xf numFmtId="49" fontId="4" fillId="0" borderId="28" xfId="1" applyNumberFormat="1" applyFont="1" applyFill="1" applyBorder="1" applyAlignment="1" applyProtection="1">
      <alignment horizontal="center" vertical="center" shrinkToFit="1"/>
      <protection locked="0" hidden="1"/>
    </xf>
    <xf numFmtId="49" fontId="4" fillId="0" borderId="25" xfId="1" applyNumberFormat="1" applyFont="1" applyFill="1" applyBorder="1" applyAlignment="1" applyProtection="1">
      <alignment horizontal="center" vertical="center" shrinkToFit="1"/>
      <protection locked="0" hidden="1"/>
    </xf>
    <xf numFmtId="0" fontId="1" fillId="0" borderId="109" xfId="1" applyNumberFormat="1" applyFont="1" applyBorder="1" applyAlignment="1" applyProtection="1">
      <alignment horizontal="center" vertical="center" shrinkToFit="1"/>
      <protection locked="0" hidden="1"/>
    </xf>
    <xf numFmtId="0" fontId="4" fillId="3" borderId="20" xfId="1" applyNumberFormat="1" applyFont="1" applyFill="1" applyBorder="1" applyAlignment="1" applyProtection="1">
      <alignment horizontal="left" vertical="center" shrinkToFit="1"/>
      <protection locked="0" hidden="1"/>
    </xf>
    <xf numFmtId="0" fontId="4" fillId="3" borderId="19" xfId="1" applyNumberFormat="1" applyFont="1" applyFill="1" applyBorder="1" applyAlignment="1" applyProtection="1">
      <alignment horizontal="left" vertical="center" shrinkToFit="1"/>
      <protection locked="0" hidden="1"/>
    </xf>
    <xf numFmtId="0" fontId="4" fillId="3" borderId="21" xfId="1" applyNumberFormat="1" applyFont="1" applyFill="1" applyBorder="1" applyAlignment="1" applyProtection="1">
      <alignment horizontal="left" vertical="center" shrinkToFit="1"/>
      <protection locked="0" hidden="1"/>
    </xf>
    <xf numFmtId="49" fontId="4" fillId="2" borderId="42" xfId="1" applyNumberFormat="1" applyFont="1" applyFill="1" applyBorder="1" applyAlignment="1" applyProtection="1">
      <alignment horizontal="center" vertical="center" shrinkToFit="1"/>
      <protection locked="0" hidden="1"/>
    </xf>
    <xf numFmtId="49" fontId="14" fillId="0" borderId="3" xfId="4" applyNumberFormat="1" applyFont="1" applyFill="1" applyBorder="1" applyAlignment="1" applyProtection="1">
      <alignment horizontal="center" vertical="center" shrinkToFit="1"/>
      <protection locked="0" hidden="1"/>
    </xf>
    <xf numFmtId="49" fontId="14" fillId="0" borderId="2" xfId="4" applyNumberFormat="1" applyFont="1" applyFill="1" applyBorder="1" applyAlignment="1" applyProtection="1">
      <alignment horizontal="center" vertical="center" shrinkToFit="1"/>
      <protection locked="0" hidden="1"/>
    </xf>
    <xf numFmtId="49" fontId="14" fillId="0" borderId="4" xfId="4" applyNumberFormat="1" applyFont="1" applyFill="1" applyBorder="1" applyAlignment="1" applyProtection="1">
      <alignment horizontal="center" vertical="center" shrinkToFit="1"/>
      <protection locked="0" hidden="1"/>
    </xf>
    <xf numFmtId="0" fontId="4" fillId="0" borderId="90" xfId="1" applyNumberFormat="1" applyFont="1" applyFill="1" applyBorder="1" applyAlignment="1" applyProtection="1">
      <alignment horizontal="center" vertical="center" shrinkToFit="1"/>
      <protection locked="0" hidden="1"/>
    </xf>
    <xf numFmtId="0" fontId="4" fillId="0" borderId="91" xfId="1" applyNumberFormat="1" applyFont="1" applyFill="1" applyBorder="1" applyAlignment="1" applyProtection="1">
      <alignment horizontal="center" vertical="center" shrinkToFit="1"/>
      <protection locked="0" hidden="1"/>
    </xf>
    <xf numFmtId="177" fontId="4" fillId="0" borderId="27" xfId="1" applyNumberFormat="1" applyFont="1" applyBorder="1" applyAlignment="1" applyProtection="1">
      <alignment horizontal="center" vertical="center" shrinkToFit="1"/>
      <protection locked="0" hidden="1"/>
    </xf>
    <xf numFmtId="177" fontId="4" fillId="0" borderId="26" xfId="1" applyNumberFormat="1" applyFont="1" applyBorder="1" applyAlignment="1" applyProtection="1">
      <alignment horizontal="center" vertical="center" shrinkToFit="1"/>
      <protection locked="0" hidden="1"/>
    </xf>
    <xf numFmtId="177" fontId="4" fillId="0" borderId="28" xfId="1" applyNumberFormat="1" applyFont="1" applyBorder="1" applyAlignment="1" applyProtection="1">
      <alignment horizontal="center" vertical="center" shrinkToFit="1"/>
      <protection locked="0" hidden="1"/>
    </xf>
    <xf numFmtId="0" fontId="4" fillId="0" borderId="25" xfId="1" applyNumberFormat="1" applyFont="1" applyBorder="1" applyAlignment="1" applyProtection="1">
      <alignment horizontal="center" vertical="center" shrinkToFit="1"/>
      <protection locked="0" hidden="1"/>
    </xf>
    <xf numFmtId="0" fontId="4" fillId="0" borderId="129" xfId="1" applyNumberFormat="1" applyFont="1" applyBorder="1" applyAlignment="1" applyProtection="1">
      <alignment horizontal="center" vertical="center" shrinkToFit="1"/>
      <protection locked="0" hidden="1"/>
    </xf>
    <xf numFmtId="0" fontId="4" fillId="0" borderId="47" xfId="1" applyNumberFormat="1" applyFont="1" applyBorder="1" applyAlignment="1" applyProtection="1">
      <alignment horizontal="center" vertical="center" shrinkToFit="1"/>
      <protection locked="0" hidden="1"/>
    </xf>
    <xf numFmtId="0" fontId="4" fillId="0" borderId="46" xfId="1" applyNumberFormat="1" applyFont="1" applyBorder="1" applyAlignment="1" applyProtection="1">
      <alignment horizontal="center" vertical="center" shrinkToFit="1"/>
      <protection locked="0" hidden="1"/>
    </xf>
    <xf numFmtId="0" fontId="4" fillId="0" borderId="40" xfId="1" applyNumberFormat="1" applyFont="1" applyFill="1" applyBorder="1" applyAlignment="1" applyProtection="1">
      <alignment horizontal="center" vertical="center" shrinkToFit="1"/>
      <protection locked="0" hidden="1"/>
    </xf>
    <xf numFmtId="177" fontId="4" fillId="0" borderId="0" xfId="1" applyNumberFormat="1" applyFont="1" applyAlignment="1" applyProtection="1">
      <alignment horizontal="right" vertical="center" shrinkToFit="1"/>
      <protection locked="0" hidden="1"/>
    </xf>
    <xf numFmtId="0" fontId="4" fillId="0" borderId="18" xfId="1" applyNumberFormat="1" applyFont="1" applyBorder="1" applyAlignment="1" applyProtection="1">
      <alignment vertical="center" shrinkToFit="1"/>
      <protection locked="0" hidden="1"/>
    </xf>
    <xf numFmtId="178" fontId="4" fillId="0" borderId="41" xfId="1" applyNumberFormat="1" applyFont="1" applyBorder="1" applyAlignment="1" applyProtection="1">
      <alignment vertical="center" shrinkToFit="1"/>
      <protection locked="0" hidden="1"/>
    </xf>
    <xf numFmtId="178" fontId="4" fillId="0" borderId="40" xfId="1" applyNumberFormat="1" applyFont="1" applyBorder="1" applyAlignment="1" applyProtection="1">
      <alignment vertical="center" shrinkToFit="1"/>
      <protection locked="0" hidden="1"/>
    </xf>
    <xf numFmtId="49" fontId="4" fillId="0" borderId="1" xfId="1" applyNumberFormat="1" applyFont="1" applyFill="1" applyBorder="1" applyAlignment="1" applyProtection="1">
      <alignment horizontal="center" vertical="center" shrinkToFit="1"/>
      <protection locked="0" hidden="1"/>
    </xf>
    <xf numFmtId="0" fontId="4" fillId="0" borderId="19" xfId="1" applyNumberFormat="1" applyFont="1" applyBorder="1" applyAlignment="1" applyProtection="1">
      <alignment horizontal="left" vertical="center" shrinkToFit="1"/>
      <protection locked="0" hidden="1"/>
    </xf>
    <xf numFmtId="0" fontId="4" fillId="0" borderId="21" xfId="1" applyNumberFormat="1" applyFont="1" applyBorder="1" applyAlignment="1" applyProtection="1">
      <alignment horizontal="left" vertical="center" shrinkToFit="1"/>
      <protection locked="0" hidden="1"/>
    </xf>
    <xf numFmtId="177" fontId="1" fillId="0" borderId="0" xfId="1" applyNumberFormat="1" applyFont="1" applyAlignment="1" applyProtection="1">
      <alignment horizontal="center" vertical="center" shrinkToFit="1"/>
      <protection locked="0" hidden="1"/>
    </xf>
    <xf numFmtId="0" fontId="4" fillId="0" borderId="81" xfId="1" applyNumberFormat="1" applyFont="1" applyBorder="1" applyAlignment="1" applyProtection="1">
      <alignment horizontal="center" vertical="center" shrinkToFit="1"/>
      <protection locked="0" hidden="1"/>
    </xf>
    <xf numFmtId="0" fontId="4" fillId="0" borderId="48" xfId="1" applyNumberFormat="1" applyFont="1" applyFill="1" applyBorder="1" applyAlignment="1" applyProtection="1">
      <alignment horizontal="center" vertical="center" wrapText="1" shrinkToFit="1"/>
      <protection locked="0" hidden="1"/>
    </xf>
    <xf numFmtId="0" fontId="4" fillId="0" borderId="136" xfId="1" applyNumberFormat="1" applyFont="1" applyFill="1" applyBorder="1" applyAlignment="1" applyProtection="1">
      <alignment horizontal="center" vertical="center" wrapText="1" shrinkToFit="1"/>
      <protection locked="0" hidden="1"/>
    </xf>
    <xf numFmtId="0" fontId="4" fillId="0" borderId="24" xfId="1" applyNumberFormat="1" applyFont="1" applyFill="1" applyBorder="1" applyAlignment="1" applyProtection="1">
      <alignment horizontal="center" vertical="center" wrapText="1" shrinkToFit="1"/>
      <protection locked="0" hidden="1"/>
    </xf>
    <xf numFmtId="0" fontId="4" fillId="0" borderId="0" xfId="1" applyNumberFormat="1" applyFont="1" applyFill="1" applyBorder="1" applyAlignment="1" applyProtection="1">
      <alignment horizontal="center" vertical="center" wrapText="1" shrinkToFit="1"/>
      <protection locked="0" hidden="1"/>
    </xf>
    <xf numFmtId="0" fontId="4" fillId="0" borderId="43" xfId="1" applyNumberFormat="1" applyFont="1" applyFill="1" applyBorder="1" applyAlignment="1" applyProtection="1">
      <alignment horizontal="center" vertical="center" wrapText="1" shrinkToFit="1"/>
      <protection locked="0" hidden="1"/>
    </xf>
    <xf numFmtId="0" fontId="4" fillId="0" borderId="7" xfId="1" applyNumberFormat="1" applyFont="1" applyFill="1" applyBorder="1" applyAlignment="1" applyProtection="1">
      <alignment horizontal="center" vertical="center" wrapText="1" shrinkToFit="1"/>
      <protection locked="0" hidden="1"/>
    </xf>
    <xf numFmtId="0" fontId="4" fillId="0" borderId="2" xfId="1" applyNumberFormat="1" applyFont="1" applyFill="1" applyBorder="1" applyAlignment="1" applyProtection="1">
      <alignment horizontal="center" vertical="center" wrapText="1" shrinkToFit="1"/>
      <protection locked="0" hidden="1"/>
    </xf>
    <xf numFmtId="0" fontId="4" fillId="0" borderId="1" xfId="1" applyNumberFormat="1" applyFont="1" applyFill="1" applyBorder="1" applyAlignment="1" applyProtection="1">
      <alignment horizontal="center" vertical="center" wrapText="1" shrinkToFit="1"/>
      <protection locked="0" hidden="1"/>
    </xf>
    <xf numFmtId="0" fontId="4" fillId="0" borderId="12" xfId="1" applyNumberFormat="1" applyFont="1" applyBorder="1" applyAlignment="1" applyProtection="1">
      <alignment horizontal="center" vertical="center" shrinkToFit="1"/>
      <protection locked="0" hidden="1"/>
    </xf>
    <xf numFmtId="0" fontId="4" fillId="0" borderId="9" xfId="1" applyNumberFormat="1" applyFont="1" applyBorder="1" applyAlignment="1" applyProtection="1">
      <alignment horizontal="center" vertical="center" shrinkToFit="1"/>
      <protection locked="0" hidden="1"/>
    </xf>
    <xf numFmtId="0" fontId="4" fillId="0" borderId="11" xfId="1" applyNumberFormat="1" applyFont="1" applyBorder="1" applyAlignment="1" applyProtection="1">
      <alignment horizontal="center" vertical="center" shrinkToFit="1"/>
      <protection locked="0" hidden="1"/>
    </xf>
    <xf numFmtId="0" fontId="4" fillId="0" borderId="7" xfId="1" applyNumberFormat="1" applyFont="1" applyBorder="1" applyAlignment="1" applyProtection="1">
      <alignment horizontal="center" vertical="center" shrinkToFit="1"/>
      <protection locked="0" hidden="1"/>
    </xf>
    <xf numFmtId="0" fontId="4" fillId="0" borderId="90" xfId="1" applyNumberFormat="1" applyFont="1" applyBorder="1" applyAlignment="1" applyProtection="1">
      <alignment horizontal="center" vertical="center" shrinkToFit="1"/>
      <protection locked="0" hidden="1"/>
    </xf>
    <xf numFmtId="0" fontId="4" fillId="0" borderId="10" xfId="1" applyNumberFormat="1" applyFont="1" applyBorder="1" applyAlignment="1" applyProtection="1">
      <alignment vertical="center" shrinkToFit="1"/>
      <protection locked="0" hidden="1"/>
    </xf>
    <xf numFmtId="0" fontId="4" fillId="0" borderId="9" xfId="1" applyNumberFormat="1" applyFont="1" applyBorder="1" applyAlignment="1" applyProtection="1">
      <alignment vertical="center" shrinkToFit="1"/>
      <protection locked="0" hidden="1"/>
    </xf>
    <xf numFmtId="0" fontId="4" fillId="0" borderId="49" xfId="1" applyNumberFormat="1" applyFont="1" applyBorder="1" applyAlignment="1" applyProtection="1">
      <alignment vertical="center" shrinkToFit="1"/>
      <protection locked="0" hidden="1"/>
    </xf>
    <xf numFmtId="0" fontId="4" fillId="0" borderId="6" xfId="1" applyNumberFormat="1" applyFont="1" applyBorder="1" applyAlignment="1" applyProtection="1">
      <alignment vertical="center" shrinkToFit="1"/>
      <protection locked="0" hidden="1"/>
    </xf>
    <xf numFmtId="0" fontId="4" fillId="0" borderId="17" xfId="1" applyNumberFormat="1" applyFont="1" applyFill="1" applyBorder="1" applyAlignment="1" applyProtection="1">
      <alignment horizontal="left" vertical="center" shrinkToFit="1"/>
      <protection locked="0" hidden="1"/>
    </xf>
    <xf numFmtId="0" fontId="15" fillId="2" borderId="34" xfId="1" applyNumberFormat="1" applyFont="1" applyFill="1" applyBorder="1" applyAlignment="1" applyProtection="1">
      <alignment horizontal="center" vertical="center" shrinkToFit="1"/>
      <protection locked="0" hidden="1"/>
    </xf>
    <xf numFmtId="0" fontId="15" fillId="2" borderId="33" xfId="1" applyNumberFormat="1" applyFont="1" applyFill="1" applyBorder="1" applyAlignment="1" applyProtection="1">
      <alignment horizontal="center" vertical="center" shrinkToFit="1"/>
      <protection locked="0" hidden="1"/>
    </xf>
    <xf numFmtId="0" fontId="15" fillId="2" borderId="148" xfId="1" applyNumberFormat="1" applyFont="1" applyFill="1" applyBorder="1" applyAlignment="1" applyProtection="1">
      <alignment horizontal="center" vertical="center" shrinkToFit="1"/>
      <protection locked="0" hidden="1"/>
    </xf>
    <xf numFmtId="0" fontId="7" fillId="2" borderId="147" xfId="1" applyNumberFormat="1" applyFont="1" applyFill="1" applyBorder="1" applyAlignment="1" applyProtection="1">
      <alignment horizontal="center" vertical="center" shrinkToFit="1"/>
      <protection locked="0" hidden="1"/>
    </xf>
    <xf numFmtId="0" fontId="7" fillId="2" borderId="33" xfId="1" applyNumberFormat="1" applyFont="1" applyFill="1" applyBorder="1" applyAlignment="1" applyProtection="1">
      <alignment horizontal="center" vertical="center" shrinkToFit="1"/>
      <protection locked="0" hidden="1"/>
    </xf>
    <xf numFmtId="0" fontId="7" fillId="2" borderId="146" xfId="1" applyNumberFormat="1" applyFont="1" applyFill="1" applyBorder="1" applyAlignment="1" applyProtection="1">
      <alignment horizontal="center" vertical="center" shrinkToFit="1"/>
      <protection locked="0" hidden="1"/>
    </xf>
    <xf numFmtId="0" fontId="4" fillId="0" borderId="69" xfId="1" applyNumberFormat="1" applyFont="1" applyFill="1" applyBorder="1" applyAlignment="1" applyProtection="1">
      <alignment horizontal="center" vertical="center" shrinkToFit="1"/>
      <protection locked="0" hidden="1"/>
    </xf>
    <xf numFmtId="0" fontId="7" fillId="2" borderId="35" xfId="1" applyNumberFormat="1" applyFont="1" applyFill="1" applyBorder="1" applyAlignment="1" applyProtection="1">
      <alignment horizontal="center" vertical="center" shrinkToFit="1"/>
      <protection locked="0" hidden="1"/>
    </xf>
    <xf numFmtId="0" fontId="4" fillId="0" borderId="9" xfId="1" applyNumberFormat="1" applyFont="1" applyFill="1" applyBorder="1" applyAlignment="1" applyProtection="1">
      <alignment horizontal="center" vertical="center"/>
      <protection locked="0" hidden="1"/>
    </xf>
    <xf numFmtId="0" fontId="4" fillId="0" borderId="60" xfId="1" applyNumberFormat="1" applyFont="1" applyFill="1" applyBorder="1" applyAlignment="1" applyProtection="1">
      <alignment horizontal="center" vertical="center" shrinkToFit="1"/>
      <protection locked="0" hidden="1"/>
    </xf>
    <xf numFmtId="0" fontId="4" fillId="0" borderId="59" xfId="1" applyNumberFormat="1" applyFont="1" applyFill="1" applyBorder="1" applyAlignment="1" applyProtection="1">
      <alignment horizontal="center" vertical="center" shrinkToFit="1"/>
      <protection locked="0" hidden="1"/>
    </xf>
    <xf numFmtId="0" fontId="4" fillId="0" borderId="24" xfId="1" applyNumberFormat="1" applyFont="1" applyFill="1" applyBorder="1" applyAlignment="1" applyProtection="1">
      <alignment horizontal="center" vertical="center" shrinkToFit="1"/>
      <protection locked="0" hidden="1"/>
    </xf>
    <xf numFmtId="0" fontId="4" fillId="2" borderId="19" xfId="1" applyNumberFormat="1" applyFont="1" applyFill="1" applyBorder="1" applyAlignment="1" applyProtection="1">
      <alignment horizontal="center" vertical="center" shrinkToFit="1"/>
      <protection locked="0" hidden="1"/>
    </xf>
    <xf numFmtId="0" fontId="4" fillId="2" borderId="18" xfId="1" applyNumberFormat="1" applyFont="1" applyFill="1" applyBorder="1" applyAlignment="1" applyProtection="1">
      <alignment horizontal="center" vertical="center" shrinkToFit="1"/>
      <protection locked="0" hidden="1"/>
    </xf>
    <xf numFmtId="177" fontId="4" fillId="0" borderId="10" xfId="1" applyNumberFormat="1" applyFont="1" applyBorder="1" applyAlignment="1" applyProtection="1">
      <alignment horizontal="center" vertical="center" shrinkToFit="1"/>
      <protection locked="0" hidden="1"/>
    </xf>
    <xf numFmtId="177" fontId="4" fillId="0" borderId="9" xfId="1" applyNumberFormat="1" applyFont="1" applyBorder="1" applyAlignment="1" applyProtection="1">
      <alignment horizontal="center" vertical="center" shrinkToFit="1"/>
      <protection locked="0" hidden="1"/>
    </xf>
    <xf numFmtId="177" fontId="4" fillId="0" borderId="11" xfId="1" applyNumberFormat="1" applyFont="1" applyBorder="1" applyAlignment="1" applyProtection="1">
      <alignment horizontal="center" vertical="center" shrinkToFit="1"/>
      <protection locked="0" hidden="1"/>
    </xf>
    <xf numFmtId="0" fontId="4" fillId="0" borderId="3" xfId="1" applyNumberFormat="1" applyFont="1" applyBorder="1" applyAlignment="1" applyProtection="1">
      <alignment horizontal="center" vertical="center" shrinkToFit="1"/>
      <protection locked="0" hidden="1"/>
    </xf>
    <xf numFmtId="0" fontId="4" fillId="0" borderId="1" xfId="1" applyNumberFormat="1" applyFont="1" applyBorder="1" applyAlignment="1" applyProtection="1">
      <alignment horizontal="center" vertical="center" shrinkToFit="1"/>
      <protection locked="0" hidden="1"/>
    </xf>
    <xf numFmtId="49" fontId="4" fillId="0" borderId="49" xfId="1" applyNumberFormat="1" applyFont="1" applyFill="1" applyBorder="1" applyAlignment="1" applyProtection="1">
      <alignment horizontal="center" vertical="center" shrinkToFit="1"/>
      <protection locked="0" hidden="1"/>
    </xf>
    <xf numFmtId="49" fontId="4" fillId="0" borderId="6" xfId="1" applyNumberFormat="1" applyFont="1" applyFill="1" applyBorder="1" applyAlignment="1" applyProtection="1">
      <alignment horizontal="center" vertical="center" shrinkToFit="1"/>
      <protection locked="0" hidden="1"/>
    </xf>
    <xf numFmtId="49" fontId="4" fillId="0" borderId="141" xfId="1" applyNumberFormat="1" applyFont="1" applyFill="1" applyBorder="1" applyAlignment="1" applyProtection="1">
      <alignment horizontal="center" vertical="center" shrinkToFit="1"/>
      <protection locked="0" hidden="1"/>
    </xf>
    <xf numFmtId="0" fontId="4" fillId="0" borderId="69" xfId="1" applyNumberFormat="1" applyFont="1" applyBorder="1" applyAlignment="1" applyProtection="1">
      <alignment horizontal="center" vertical="center" wrapText="1" shrinkToFit="1"/>
      <protection locked="0" hidden="1"/>
    </xf>
    <xf numFmtId="0" fontId="4" fillId="0" borderId="68" xfId="1" applyNumberFormat="1" applyFont="1" applyBorder="1" applyAlignment="1" applyProtection="1">
      <alignment horizontal="center" vertical="center" wrapText="1" shrinkToFit="1"/>
      <protection locked="0" hidden="1"/>
    </xf>
    <xf numFmtId="0" fontId="4" fillId="0" borderId="70" xfId="1" applyNumberFormat="1" applyFont="1" applyBorder="1" applyAlignment="1" applyProtection="1">
      <alignment horizontal="center" vertical="center" wrapText="1" shrinkToFit="1"/>
      <protection locked="0" hidden="1"/>
    </xf>
    <xf numFmtId="0" fontId="4" fillId="0" borderId="88" xfId="1" applyNumberFormat="1" applyFont="1" applyBorder="1" applyAlignment="1" applyProtection="1">
      <alignment horizontal="center" vertical="center" shrinkToFit="1"/>
      <protection locked="0" hidden="1"/>
    </xf>
    <xf numFmtId="0" fontId="1" fillId="0" borderId="69" xfId="1" applyNumberFormat="1" applyFont="1" applyFill="1" applyBorder="1" applyAlignment="1" applyProtection="1">
      <alignment horizontal="center" vertical="center"/>
      <protection locked="0" hidden="1"/>
    </xf>
    <xf numFmtId="0" fontId="1" fillId="0" borderId="68" xfId="1" applyNumberFormat="1" applyFont="1" applyFill="1" applyBorder="1" applyAlignment="1" applyProtection="1">
      <alignment horizontal="center" vertical="center"/>
      <protection locked="0" hidden="1"/>
    </xf>
    <xf numFmtId="0" fontId="1" fillId="0" borderId="67" xfId="1" applyNumberFormat="1" applyFont="1" applyFill="1" applyBorder="1" applyAlignment="1" applyProtection="1">
      <alignment horizontal="center" vertical="center"/>
      <protection locked="0" hidden="1"/>
    </xf>
    <xf numFmtId="177" fontId="4" fillId="0" borderId="41" xfId="1" applyNumberFormat="1" applyFont="1" applyBorder="1" applyAlignment="1" applyProtection="1">
      <alignment horizontal="center" vertical="center" shrinkToFit="1"/>
      <protection locked="0" hidden="1"/>
    </xf>
    <xf numFmtId="177" fontId="4" fillId="0" borderId="40" xfId="1" applyNumberFormat="1" applyFont="1" applyBorder="1" applyAlignment="1" applyProtection="1">
      <alignment horizontal="center" vertical="center" shrinkToFit="1"/>
      <protection locked="0" hidden="1"/>
    </xf>
    <xf numFmtId="177" fontId="4" fillId="0" borderId="42" xfId="1" applyNumberFormat="1" applyFont="1" applyBorder="1" applyAlignment="1" applyProtection="1">
      <alignment horizontal="center" vertical="center" shrinkToFit="1"/>
      <protection locked="0" hidden="1"/>
    </xf>
    <xf numFmtId="0" fontId="4" fillId="0" borderId="93" xfId="1" applyNumberFormat="1" applyFont="1" applyFill="1" applyBorder="1" applyAlignment="1" applyProtection="1">
      <alignment horizontal="center" vertical="center" shrinkToFit="1"/>
      <protection locked="0" hidden="1"/>
    </xf>
    <xf numFmtId="0" fontId="4" fillId="0" borderId="41" xfId="1" applyNumberFormat="1" applyFont="1" applyBorder="1" applyAlignment="1" applyProtection="1">
      <alignment horizontal="center" vertical="center" shrinkToFit="1"/>
      <protection locked="0" hidden="1"/>
    </xf>
    <xf numFmtId="0" fontId="4" fillId="0" borderId="39" xfId="1" applyNumberFormat="1" applyFont="1" applyBorder="1" applyAlignment="1" applyProtection="1">
      <alignment horizontal="center" vertical="center" shrinkToFit="1"/>
      <protection locked="0" hidden="1"/>
    </xf>
    <xf numFmtId="177" fontId="4" fillId="0" borderId="0" xfId="1" applyNumberFormat="1" applyFont="1" applyBorder="1" applyAlignment="1" applyProtection="1">
      <alignment horizontal="left" vertical="center" shrinkToFit="1"/>
      <protection locked="0" hidden="1"/>
    </xf>
    <xf numFmtId="177" fontId="4" fillId="0" borderId="0" xfId="1" applyNumberFormat="1" applyFont="1" applyBorder="1" applyAlignment="1" applyProtection="1">
      <alignment vertical="center"/>
      <protection locked="0" hidden="1"/>
    </xf>
    <xf numFmtId="0" fontId="4" fillId="3" borderId="75" xfId="1" applyNumberFormat="1" applyFont="1" applyFill="1" applyBorder="1" applyAlignment="1" applyProtection="1">
      <alignment horizontal="center" vertical="center" shrinkToFit="1"/>
      <protection locked="0" hidden="1"/>
    </xf>
    <xf numFmtId="0" fontId="4" fillId="3" borderId="59" xfId="1" applyNumberFormat="1" applyFont="1" applyFill="1" applyBorder="1" applyAlignment="1" applyProtection="1">
      <alignment horizontal="center" vertical="center" shrinkToFit="1"/>
      <protection locked="0" hidden="1"/>
    </xf>
    <xf numFmtId="0" fontId="4" fillId="3" borderId="61" xfId="1" applyNumberFormat="1" applyFont="1" applyFill="1" applyBorder="1" applyAlignment="1" applyProtection="1">
      <alignment horizontal="center" vertical="center" shrinkToFit="1"/>
      <protection locked="0" hidden="1"/>
    </xf>
    <xf numFmtId="0" fontId="4" fillId="3" borderId="60" xfId="1" applyNumberFormat="1" applyFont="1" applyFill="1" applyBorder="1" applyAlignment="1" applyProtection="1">
      <alignment horizontal="center" vertical="center" shrinkToFit="1"/>
      <protection locked="0" hidden="1"/>
    </xf>
    <xf numFmtId="0" fontId="4" fillId="3" borderId="132" xfId="1" applyNumberFormat="1" applyFont="1" applyFill="1" applyBorder="1" applyAlignment="1" applyProtection="1">
      <alignment horizontal="center" vertical="center" shrinkToFit="1"/>
      <protection locked="0" hidden="1"/>
    </xf>
    <xf numFmtId="0" fontId="4" fillId="3" borderId="20" xfId="1" applyNumberFormat="1" applyFont="1" applyFill="1" applyBorder="1" applyAlignment="1" applyProtection="1">
      <alignment horizontal="center" vertical="center" shrinkToFit="1"/>
      <protection locked="0" hidden="1"/>
    </xf>
    <xf numFmtId="0" fontId="4" fillId="3" borderId="19" xfId="1" applyNumberFormat="1" applyFont="1" applyFill="1" applyBorder="1" applyAlignment="1" applyProtection="1">
      <alignment horizontal="center" vertical="center" shrinkToFit="1"/>
      <protection locked="0" hidden="1"/>
    </xf>
    <xf numFmtId="0" fontId="4" fillId="3" borderId="18" xfId="1" applyNumberFormat="1" applyFont="1" applyFill="1" applyBorder="1" applyAlignment="1" applyProtection="1">
      <alignment horizontal="center" vertical="center" shrinkToFit="1"/>
      <protection locked="0" hidden="1"/>
    </xf>
    <xf numFmtId="49" fontId="4" fillId="2" borderId="60" xfId="1" applyNumberFormat="1" applyFont="1" applyFill="1" applyBorder="1" applyAlignment="1" applyProtection="1">
      <alignment horizontal="center" vertical="center" shrinkToFit="1"/>
      <protection locked="0" hidden="1"/>
    </xf>
    <xf numFmtId="49" fontId="4" fillId="2" borderId="59" xfId="1" applyNumberFormat="1" applyFont="1" applyFill="1" applyBorder="1" applyAlignment="1" applyProtection="1">
      <alignment horizontal="center" vertical="center" shrinkToFit="1"/>
      <protection locked="0" hidden="1"/>
    </xf>
    <xf numFmtId="49" fontId="4" fillId="2" borderId="61" xfId="1" applyNumberFormat="1" applyFont="1" applyFill="1" applyBorder="1" applyAlignment="1" applyProtection="1">
      <alignment horizontal="center" vertical="center" shrinkToFit="1"/>
      <protection locked="0" hidden="1"/>
    </xf>
    <xf numFmtId="49" fontId="4" fillId="2" borderId="20" xfId="1" applyNumberFormat="1" applyFont="1" applyFill="1" applyBorder="1" applyAlignment="1" applyProtection="1">
      <alignment horizontal="center" vertical="center" shrinkToFit="1"/>
      <protection locked="0" hidden="1"/>
    </xf>
    <xf numFmtId="49" fontId="4" fillId="2" borderId="19" xfId="1" applyNumberFormat="1" applyFont="1" applyFill="1" applyBorder="1" applyAlignment="1" applyProtection="1">
      <alignment horizontal="center" vertical="center" shrinkToFit="1"/>
      <protection locked="0" hidden="1"/>
    </xf>
    <xf numFmtId="49" fontId="4" fillId="2" borderId="21" xfId="1" applyNumberFormat="1" applyFont="1" applyFill="1" applyBorder="1" applyAlignment="1" applyProtection="1">
      <alignment horizontal="center" vertical="center" shrinkToFit="1"/>
      <protection locked="0" hidden="1"/>
    </xf>
    <xf numFmtId="0" fontId="4" fillId="3" borderId="22" xfId="1" applyNumberFormat="1" applyFont="1" applyFill="1" applyBorder="1" applyAlignment="1" applyProtection="1">
      <alignment horizontal="center" vertical="center" shrinkToFit="1"/>
      <protection locked="0" hidden="1"/>
    </xf>
    <xf numFmtId="0" fontId="4" fillId="3" borderId="21" xfId="1" applyNumberFormat="1" applyFont="1" applyFill="1" applyBorder="1" applyAlignment="1" applyProtection="1">
      <alignment horizontal="center" vertical="center" shrinkToFit="1"/>
      <protection locked="0" hidden="1"/>
    </xf>
    <xf numFmtId="0" fontId="4" fillId="2" borderId="55" xfId="1" applyNumberFormat="1" applyFont="1" applyFill="1" applyBorder="1" applyAlignment="1" applyProtection="1">
      <alignment horizontal="right" vertical="center" shrinkToFit="1"/>
      <protection locked="0" hidden="1"/>
    </xf>
    <xf numFmtId="0" fontId="4" fillId="2" borderId="54" xfId="1" applyNumberFormat="1" applyFont="1" applyFill="1" applyBorder="1" applyAlignment="1" applyProtection="1">
      <alignment horizontal="right" vertical="center" shrinkToFit="1"/>
      <protection locked="0" hidden="1"/>
    </xf>
    <xf numFmtId="0" fontId="4" fillId="0" borderId="55" xfId="1" applyNumberFormat="1" applyFont="1" applyFill="1" applyBorder="1" applyAlignment="1" applyProtection="1">
      <alignment horizontal="right" vertical="center" shrinkToFit="1"/>
      <protection locked="0" hidden="1"/>
    </xf>
    <xf numFmtId="0" fontId="4" fillId="0" borderId="54" xfId="1" applyNumberFormat="1" applyFont="1" applyFill="1" applyBorder="1" applyAlignment="1" applyProtection="1">
      <alignment horizontal="right" vertical="center" shrinkToFit="1"/>
      <protection locked="0" hidden="1"/>
    </xf>
    <xf numFmtId="49" fontId="4" fillId="0" borderId="119" xfId="1" applyNumberFormat="1" applyFont="1" applyFill="1" applyBorder="1" applyAlignment="1" applyProtection="1">
      <alignment horizontal="center" vertical="center" textRotation="255" shrinkToFit="1"/>
      <protection locked="0" hidden="1"/>
    </xf>
    <xf numFmtId="0" fontId="1" fillId="0" borderId="66" xfId="1" applyFont="1" applyFill="1" applyBorder="1" applyAlignment="1" applyProtection="1">
      <alignment horizontal="center" vertical="center" textRotation="255"/>
      <protection locked="0" hidden="1"/>
    </xf>
    <xf numFmtId="0" fontId="1" fillId="0" borderId="120" xfId="1" applyFont="1" applyFill="1" applyBorder="1" applyAlignment="1" applyProtection="1">
      <alignment horizontal="center" vertical="center" textRotation="255"/>
      <protection locked="0" hidden="1"/>
    </xf>
    <xf numFmtId="49" fontId="4" fillId="0" borderId="41" xfId="1" applyNumberFormat="1" applyFont="1" applyFill="1" applyBorder="1" applyAlignment="1" applyProtection="1">
      <alignment horizontal="distributed" vertical="center"/>
      <protection locked="0" hidden="1"/>
    </xf>
    <xf numFmtId="49" fontId="4" fillId="0" borderId="40" xfId="1" applyNumberFormat="1" applyFont="1" applyFill="1" applyBorder="1" applyAlignment="1" applyProtection="1">
      <alignment horizontal="distributed" vertical="center"/>
      <protection locked="0" hidden="1"/>
    </xf>
    <xf numFmtId="176" fontId="4" fillId="2" borderId="41" xfId="1" applyNumberFormat="1" applyFont="1" applyFill="1" applyBorder="1" applyAlignment="1" applyProtection="1">
      <alignment horizontal="right" vertical="center" shrinkToFit="1"/>
      <protection locked="0" hidden="1"/>
    </xf>
    <xf numFmtId="176" fontId="4" fillId="2" borderId="40" xfId="1" applyNumberFormat="1" applyFont="1" applyFill="1" applyBorder="1" applyAlignment="1" applyProtection="1">
      <alignment horizontal="right" vertical="center" shrinkToFit="1"/>
      <protection locked="0" hidden="1"/>
    </xf>
    <xf numFmtId="176" fontId="4" fillId="2" borderId="42" xfId="1" applyNumberFormat="1" applyFont="1" applyFill="1" applyBorder="1" applyAlignment="1" applyProtection="1">
      <alignment horizontal="right" vertical="center" shrinkToFit="1"/>
      <protection locked="0" hidden="1"/>
    </xf>
    <xf numFmtId="176" fontId="4" fillId="2" borderId="39" xfId="1" applyNumberFormat="1" applyFont="1" applyFill="1" applyBorder="1" applyAlignment="1" applyProtection="1">
      <alignment horizontal="right" vertical="center" shrinkToFit="1"/>
      <protection locked="0" hidden="1"/>
    </xf>
    <xf numFmtId="49" fontId="4" fillId="0" borderId="119" xfId="1" applyNumberFormat="1" applyFont="1" applyFill="1" applyBorder="1" applyAlignment="1" applyProtection="1">
      <alignment horizontal="center" vertical="center" textRotation="255"/>
      <protection locked="0" hidden="1"/>
    </xf>
    <xf numFmtId="49" fontId="4" fillId="0" borderId="66" xfId="1" applyNumberFormat="1" applyFont="1" applyFill="1" applyBorder="1" applyAlignment="1" applyProtection="1">
      <alignment horizontal="center" vertical="center" textRotation="255"/>
      <protection locked="0" hidden="1"/>
    </xf>
    <xf numFmtId="49" fontId="4" fillId="0" borderId="120" xfId="1" applyNumberFormat="1" applyFont="1" applyFill="1" applyBorder="1" applyAlignment="1" applyProtection="1">
      <alignment horizontal="center" vertical="center" textRotation="255"/>
      <protection locked="0" hidden="1"/>
    </xf>
    <xf numFmtId="49" fontId="4" fillId="0" borderId="127" xfId="1" applyNumberFormat="1" applyFont="1" applyBorder="1" applyAlignment="1" applyProtection="1">
      <alignment horizontal="center" vertical="center"/>
      <protection locked="0" hidden="1"/>
    </xf>
    <xf numFmtId="49" fontId="4" fillId="0" borderId="126" xfId="1" applyNumberFormat="1" applyFont="1" applyBorder="1" applyAlignment="1" applyProtection="1">
      <alignment horizontal="center" vertical="center"/>
      <protection locked="0" hidden="1"/>
    </xf>
    <xf numFmtId="49" fontId="4" fillId="0" borderId="125" xfId="1" applyNumberFormat="1" applyFont="1" applyBorder="1" applyAlignment="1" applyProtection="1">
      <alignment horizontal="center" vertical="center"/>
      <protection locked="0" hidden="1"/>
    </xf>
    <xf numFmtId="49" fontId="4" fillId="0" borderId="120" xfId="1" applyNumberFormat="1" applyFont="1" applyBorder="1" applyAlignment="1" applyProtection="1">
      <alignment horizontal="center" vertical="center"/>
      <protection locked="0" hidden="1"/>
    </xf>
    <xf numFmtId="49" fontId="4" fillId="0" borderId="86" xfId="1" applyNumberFormat="1" applyFont="1" applyBorder="1" applyAlignment="1" applyProtection="1">
      <alignment horizontal="center" vertical="center"/>
      <protection locked="0" hidden="1"/>
    </xf>
    <xf numFmtId="49" fontId="4" fillId="0" borderId="44" xfId="1" applyNumberFormat="1" applyFont="1" applyBorder="1" applyAlignment="1" applyProtection="1">
      <alignment horizontal="center" vertical="center"/>
      <protection locked="0" hidden="1"/>
    </xf>
    <xf numFmtId="49" fontId="4" fillId="0" borderId="124" xfId="1" applyNumberFormat="1" applyFont="1" applyBorder="1" applyAlignment="1" applyProtection="1">
      <alignment horizontal="center" vertical="center"/>
      <protection locked="0" hidden="1"/>
    </xf>
    <xf numFmtId="49" fontId="4" fillId="0" borderId="123" xfId="1" applyNumberFormat="1" applyFont="1" applyBorder="1" applyAlignment="1" applyProtection="1">
      <alignment horizontal="center" vertical="center"/>
      <protection locked="0" hidden="1"/>
    </xf>
    <xf numFmtId="49" fontId="4" fillId="0" borderId="122" xfId="1" applyNumberFormat="1" applyFont="1" applyBorder="1" applyAlignment="1" applyProtection="1">
      <alignment horizontal="center" vertical="center"/>
      <protection locked="0" hidden="1"/>
    </xf>
    <xf numFmtId="49" fontId="4" fillId="0" borderId="31" xfId="1" applyNumberFormat="1" applyFont="1" applyFill="1" applyBorder="1" applyAlignment="1" applyProtection="1">
      <alignment horizontal="center" vertical="center"/>
      <protection locked="0" hidden="1"/>
    </xf>
    <xf numFmtId="49" fontId="4" fillId="0" borderId="30" xfId="1" applyNumberFormat="1" applyFont="1" applyFill="1" applyBorder="1" applyAlignment="1" applyProtection="1">
      <alignment horizontal="center" vertical="center"/>
      <protection locked="0" hidden="1"/>
    </xf>
    <xf numFmtId="49" fontId="4" fillId="0" borderId="29" xfId="1" applyNumberFormat="1" applyFont="1" applyFill="1" applyBorder="1" applyAlignment="1" applyProtection="1">
      <alignment horizontal="center" vertical="center"/>
      <protection locked="0" hidden="1"/>
    </xf>
    <xf numFmtId="49" fontId="4" fillId="0" borderId="38" xfId="1" applyNumberFormat="1" applyFont="1" applyFill="1" applyBorder="1" applyAlignment="1" applyProtection="1">
      <alignment horizontal="center" vertical="center"/>
      <protection locked="0" hidden="1"/>
    </xf>
    <xf numFmtId="49" fontId="4" fillId="0" borderId="0" xfId="1" applyNumberFormat="1" applyFont="1" applyFill="1" applyBorder="1" applyAlignment="1" applyProtection="1">
      <alignment horizontal="center" vertical="center"/>
      <protection locked="0" hidden="1"/>
    </xf>
    <xf numFmtId="49" fontId="4" fillId="0" borderId="23" xfId="1" applyNumberFormat="1" applyFont="1" applyFill="1" applyBorder="1" applyAlignment="1" applyProtection="1">
      <alignment horizontal="center" vertical="center"/>
      <protection locked="0" hidden="1"/>
    </xf>
    <xf numFmtId="49" fontId="4" fillId="0" borderId="58" xfId="1" applyNumberFormat="1" applyFont="1" applyBorder="1" applyAlignment="1" applyProtection="1">
      <alignment horizontal="center" vertical="center" shrinkToFit="1"/>
      <protection locked="0" hidden="1"/>
    </xf>
    <xf numFmtId="49" fontId="4" fillId="0" borderId="55" xfId="1" applyNumberFormat="1" applyFont="1" applyBorder="1" applyAlignment="1" applyProtection="1">
      <alignment horizontal="center" vertical="center" shrinkToFit="1"/>
      <protection locked="0" hidden="1"/>
    </xf>
    <xf numFmtId="49" fontId="4" fillId="0" borderId="58" xfId="1" applyNumberFormat="1" applyFont="1" applyFill="1" applyBorder="1" applyAlignment="1" applyProtection="1">
      <alignment horizontal="center" vertical="center" shrinkToFit="1"/>
      <protection locked="0" hidden="1"/>
    </xf>
    <xf numFmtId="49" fontId="4" fillId="0" borderId="106" xfId="1" applyNumberFormat="1" applyFont="1" applyFill="1" applyBorder="1" applyAlignment="1" applyProtection="1">
      <alignment horizontal="center" vertical="center" shrinkToFit="1"/>
      <protection locked="0" hidden="1"/>
    </xf>
    <xf numFmtId="49" fontId="4" fillId="0" borderId="27" xfId="1" applyNumberFormat="1" applyFont="1" applyFill="1" applyBorder="1" applyAlignment="1" applyProtection="1">
      <alignment horizontal="distributed" vertical="center"/>
      <protection locked="0" hidden="1"/>
    </xf>
    <xf numFmtId="49" fontId="4" fillId="0" borderId="26" xfId="1" applyNumberFormat="1" applyFont="1" applyFill="1" applyBorder="1" applyAlignment="1" applyProtection="1">
      <alignment horizontal="distributed" vertical="center"/>
      <protection locked="0" hidden="1"/>
    </xf>
    <xf numFmtId="176" fontId="4" fillId="2" borderId="27" xfId="1" applyNumberFormat="1" applyFont="1" applyFill="1" applyBorder="1" applyAlignment="1" applyProtection="1">
      <alignment horizontal="right" vertical="center" shrinkToFit="1"/>
      <protection locked="0" hidden="1"/>
    </xf>
    <xf numFmtId="176" fontId="4" fillId="2" borderId="26" xfId="1" applyNumberFormat="1" applyFont="1" applyFill="1" applyBorder="1" applyAlignment="1" applyProtection="1">
      <alignment horizontal="right" vertical="center" shrinkToFit="1"/>
      <protection locked="0" hidden="1"/>
    </xf>
    <xf numFmtId="176" fontId="4" fillId="2" borderId="28" xfId="1" applyNumberFormat="1" applyFont="1" applyFill="1" applyBorder="1" applyAlignment="1" applyProtection="1">
      <alignment horizontal="right" vertical="center" shrinkToFit="1"/>
      <protection locked="0" hidden="1"/>
    </xf>
    <xf numFmtId="176" fontId="4" fillId="2" borderId="25" xfId="1" applyNumberFormat="1" applyFont="1" applyFill="1" applyBorder="1" applyAlignment="1" applyProtection="1">
      <alignment horizontal="right" vertical="center" shrinkToFit="1"/>
      <protection locked="0" hidden="1"/>
    </xf>
    <xf numFmtId="49" fontId="4" fillId="0" borderId="27" xfId="1" applyNumberFormat="1" applyFont="1" applyFill="1" applyBorder="1" applyAlignment="1" applyProtection="1">
      <alignment horizontal="distributed" vertical="center" shrinkToFit="1"/>
      <protection locked="0" hidden="1"/>
    </xf>
    <xf numFmtId="49" fontId="4" fillId="0" borderId="26" xfId="1" applyNumberFormat="1" applyFont="1" applyFill="1" applyBorder="1" applyAlignment="1" applyProtection="1">
      <alignment horizontal="distributed" vertical="center" shrinkToFit="1"/>
      <protection locked="0" hidden="1"/>
    </xf>
    <xf numFmtId="49" fontId="4" fillId="0" borderId="28" xfId="1" applyNumberFormat="1" applyFont="1" applyFill="1" applyBorder="1" applyAlignment="1" applyProtection="1">
      <alignment horizontal="distributed" vertical="center" shrinkToFit="1"/>
      <protection locked="0" hidden="1"/>
    </xf>
    <xf numFmtId="49" fontId="4" fillId="0" borderId="44" xfId="1" applyNumberFormat="1" applyFont="1" applyFill="1" applyBorder="1" applyAlignment="1" applyProtection="1">
      <alignment horizontal="distributed" vertical="center"/>
      <protection locked="0" hidden="1"/>
    </xf>
    <xf numFmtId="49" fontId="4" fillId="0" borderId="37" xfId="1" applyNumberFormat="1" applyFont="1" applyFill="1" applyBorder="1" applyAlignment="1" applyProtection="1">
      <alignment horizontal="distributed" vertical="center"/>
      <protection locked="0" hidden="1"/>
    </xf>
    <xf numFmtId="176" fontId="4" fillId="4" borderId="44" xfId="1" applyNumberFormat="1" applyFont="1" applyFill="1" applyBorder="1" applyAlignment="1" applyProtection="1">
      <alignment horizontal="right" vertical="center" shrinkToFit="1"/>
      <protection locked="0" hidden="1"/>
    </xf>
    <xf numFmtId="176" fontId="4" fillId="4" borderId="37" xfId="1" applyNumberFormat="1" applyFont="1" applyFill="1" applyBorder="1" applyAlignment="1" applyProtection="1">
      <alignment horizontal="right" vertical="center" shrinkToFit="1"/>
      <protection locked="0" hidden="1"/>
    </xf>
    <xf numFmtId="176" fontId="4" fillId="4" borderId="36" xfId="1" applyNumberFormat="1" applyFont="1" applyFill="1" applyBorder="1" applyAlignment="1" applyProtection="1">
      <alignment horizontal="right" vertical="center" shrinkToFit="1"/>
      <protection locked="0" hidden="1"/>
    </xf>
    <xf numFmtId="176" fontId="4" fillId="4" borderId="45" xfId="1" applyNumberFormat="1" applyFont="1" applyFill="1" applyBorder="1" applyAlignment="1" applyProtection="1">
      <alignment horizontal="right" vertical="center" shrinkToFit="1"/>
      <protection locked="0" hidden="1"/>
    </xf>
    <xf numFmtId="176" fontId="4" fillId="2" borderId="10" xfId="1" applyNumberFormat="1" applyFont="1" applyFill="1" applyBorder="1" applyAlignment="1" applyProtection="1">
      <alignment horizontal="right" vertical="center" shrinkToFit="1"/>
      <protection locked="0" hidden="1"/>
    </xf>
    <xf numFmtId="176" fontId="4" fillId="2" borderId="9" xfId="1" applyNumberFormat="1" applyFont="1" applyFill="1" applyBorder="1" applyAlignment="1" applyProtection="1">
      <alignment horizontal="right" vertical="center" shrinkToFit="1"/>
      <protection locked="0" hidden="1"/>
    </xf>
    <xf numFmtId="176" fontId="4" fillId="2" borderId="8" xfId="1" applyNumberFormat="1" applyFont="1" applyFill="1" applyBorder="1" applyAlignment="1" applyProtection="1">
      <alignment horizontal="right" vertical="center" shrinkToFit="1"/>
      <protection locked="0" hidden="1"/>
    </xf>
    <xf numFmtId="49" fontId="4" fillId="0" borderId="28" xfId="1" applyNumberFormat="1" applyFont="1" applyFill="1" applyBorder="1" applyAlignment="1" applyProtection="1">
      <alignment horizontal="distributed" vertical="center"/>
      <protection locked="0" hidden="1"/>
    </xf>
    <xf numFmtId="49" fontId="4" fillId="0" borderId="65" xfId="1" applyNumberFormat="1" applyFont="1" applyFill="1" applyBorder="1" applyAlignment="1" applyProtection="1">
      <alignment horizontal="center" vertical="center" textRotation="255"/>
      <protection locked="0" hidden="1"/>
    </xf>
    <xf numFmtId="49" fontId="4" fillId="0" borderId="80" xfId="1" applyNumberFormat="1" applyFont="1" applyFill="1" applyBorder="1" applyAlignment="1" applyProtection="1">
      <alignment horizontal="center" vertical="center" textRotation="255"/>
      <protection locked="0" hidden="1"/>
    </xf>
    <xf numFmtId="49" fontId="4" fillId="0" borderId="121" xfId="1" applyNumberFormat="1" applyFont="1" applyFill="1" applyBorder="1" applyAlignment="1" applyProtection="1">
      <alignment horizontal="center" vertical="center" textRotation="255"/>
      <protection locked="0" hidden="1"/>
    </xf>
    <xf numFmtId="49" fontId="4" fillId="0" borderId="86" xfId="1" applyNumberFormat="1" applyFont="1" applyFill="1" applyBorder="1" applyAlignment="1" applyProtection="1">
      <alignment horizontal="center" vertical="center" textRotation="255"/>
      <protection locked="0" hidden="1"/>
    </xf>
    <xf numFmtId="49" fontId="4" fillId="0" borderId="42" xfId="1" applyNumberFormat="1" applyFont="1" applyFill="1" applyBorder="1" applyAlignment="1" applyProtection="1">
      <alignment horizontal="distributed" vertical="center"/>
      <protection locked="0" hidden="1"/>
    </xf>
    <xf numFmtId="49" fontId="4" fillId="0" borderId="27" xfId="1" applyNumberFormat="1" applyFont="1" applyFill="1" applyBorder="1" applyAlignment="1" applyProtection="1">
      <alignment horizontal="distributed" vertical="center" wrapText="1"/>
      <protection locked="0" hidden="1"/>
    </xf>
    <xf numFmtId="0" fontId="1" fillId="0" borderId="26" xfId="3" applyFont="1" applyBorder="1" applyAlignment="1" applyProtection="1">
      <alignment horizontal="distributed" vertical="center"/>
      <protection locked="0" hidden="1"/>
    </xf>
    <xf numFmtId="0" fontId="1" fillId="0" borderId="28" xfId="3" applyFont="1" applyBorder="1" applyAlignment="1" applyProtection="1">
      <alignment horizontal="distributed" vertical="center"/>
      <protection locked="0" hidden="1"/>
    </xf>
    <xf numFmtId="49" fontId="4" fillId="0" borderId="55" xfId="1" applyNumberFormat="1" applyFont="1" applyFill="1" applyBorder="1" applyAlignment="1" applyProtection="1">
      <alignment horizontal="distributed" vertical="center"/>
      <protection locked="0" hidden="1"/>
    </xf>
    <xf numFmtId="0" fontId="1" fillId="0" borderId="54" xfId="3" applyFont="1" applyBorder="1" applyAlignment="1" applyProtection="1">
      <alignment horizontal="distributed" vertical="center"/>
      <protection locked="0" hidden="1"/>
    </xf>
    <xf numFmtId="0" fontId="1" fillId="0" borderId="56" xfId="3" applyFont="1" applyBorder="1" applyAlignment="1" applyProtection="1">
      <alignment horizontal="distributed" vertical="center"/>
      <protection locked="0" hidden="1"/>
    </xf>
    <xf numFmtId="176" fontId="4" fillId="4" borderId="55" xfId="1" applyNumberFormat="1" applyFont="1" applyFill="1" applyBorder="1" applyAlignment="1" applyProtection="1">
      <alignment horizontal="right" vertical="center" shrinkToFit="1"/>
      <protection locked="0" hidden="1"/>
    </xf>
    <xf numFmtId="176" fontId="4" fillId="4" borderId="54" xfId="1" applyNumberFormat="1" applyFont="1" applyFill="1" applyBorder="1" applyAlignment="1" applyProtection="1">
      <alignment horizontal="right" vertical="center" shrinkToFit="1"/>
      <protection locked="0" hidden="1"/>
    </xf>
    <xf numFmtId="176" fontId="4" fillId="4" borderId="56" xfId="1" applyNumberFormat="1" applyFont="1" applyFill="1" applyBorder="1" applyAlignment="1" applyProtection="1">
      <alignment horizontal="right" vertical="center" shrinkToFit="1"/>
      <protection locked="0" hidden="1"/>
    </xf>
    <xf numFmtId="176" fontId="4" fillId="4" borderId="53" xfId="1" applyNumberFormat="1" applyFont="1" applyFill="1" applyBorder="1" applyAlignment="1" applyProtection="1">
      <alignment horizontal="right" vertical="center" shrinkToFit="1"/>
      <protection locked="0" hidden="1"/>
    </xf>
    <xf numFmtId="49" fontId="4" fillId="0" borderId="66" xfId="1" applyNumberFormat="1" applyFont="1" applyFill="1" applyBorder="1" applyAlignment="1" applyProtection="1">
      <alignment horizontal="center" vertical="center" textRotation="255" shrinkToFit="1"/>
      <protection locked="0" hidden="1"/>
    </xf>
    <xf numFmtId="49" fontId="4" fillId="0" borderId="120" xfId="1" applyNumberFormat="1" applyFont="1" applyFill="1" applyBorder="1" applyAlignment="1" applyProtection="1">
      <alignment horizontal="center" vertical="center" textRotation="255" shrinkToFit="1"/>
      <protection locked="0" hidden="1"/>
    </xf>
    <xf numFmtId="49" fontId="4" fillId="0" borderId="36" xfId="1" applyNumberFormat="1" applyFont="1" applyFill="1" applyBorder="1" applyAlignment="1" applyProtection="1">
      <alignment horizontal="distributed" vertical="center"/>
      <protection locked="0" hidden="1"/>
    </xf>
    <xf numFmtId="176" fontId="4" fillId="2" borderId="117" xfId="1" applyNumberFormat="1" applyFont="1" applyFill="1" applyBorder="1" applyAlignment="1" applyProtection="1">
      <alignment horizontal="right" vertical="center" shrinkToFit="1"/>
      <protection locked="0" hidden="1"/>
    </xf>
    <xf numFmtId="176" fontId="4" fillId="2" borderId="116" xfId="1" applyNumberFormat="1" applyFont="1" applyFill="1" applyBorder="1" applyAlignment="1" applyProtection="1">
      <alignment horizontal="right" vertical="center" shrinkToFit="1"/>
      <protection locked="0" hidden="1"/>
    </xf>
    <xf numFmtId="176" fontId="4" fillId="2" borderId="118" xfId="1" applyNumberFormat="1" applyFont="1" applyFill="1" applyBorder="1" applyAlignment="1" applyProtection="1">
      <alignment horizontal="right" vertical="center" shrinkToFit="1"/>
      <protection locked="0" hidden="1"/>
    </xf>
    <xf numFmtId="176" fontId="4" fillId="2" borderId="115" xfId="1" applyNumberFormat="1" applyFont="1" applyFill="1" applyBorder="1" applyAlignment="1" applyProtection="1">
      <alignment horizontal="right" vertical="center" shrinkToFit="1"/>
      <protection locked="0" hidden="1"/>
    </xf>
    <xf numFmtId="49" fontId="4" fillId="0" borderId="10" xfId="1" applyNumberFormat="1" applyFont="1" applyFill="1" applyBorder="1" applyAlignment="1" applyProtection="1">
      <alignment horizontal="distributed" vertical="center"/>
      <protection locked="0" hidden="1"/>
    </xf>
    <xf numFmtId="49" fontId="4" fillId="0" borderId="9" xfId="1" applyNumberFormat="1" applyFont="1" applyFill="1" applyBorder="1" applyAlignment="1" applyProtection="1">
      <alignment horizontal="distributed" vertical="center"/>
      <protection locked="0" hidden="1"/>
    </xf>
    <xf numFmtId="49" fontId="4" fillId="0" borderId="11" xfId="1" applyNumberFormat="1" applyFont="1" applyFill="1" applyBorder="1" applyAlignment="1" applyProtection="1">
      <alignment horizontal="distributed" vertical="center"/>
      <protection locked="0" hidden="1"/>
    </xf>
    <xf numFmtId="176" fontId="4" fillId="2" borderId="11" xfId="1" applyNumberFormat="1" applyFont="1" applyFill="1" applyBorder="1" applyAlignment="1" applyProtection="1">
      <alignment horizontal="right" vertical="center" shrinkToFit="1"/>
      <protection locked="0" hidden="1"/>
    </xf>
    <xf numFmtId="176" fontId="4" fillId="4" borderId="3" xfId="1" applyNumberFormat="1" applyFont="1" applyFill="1" applyBorder="1" applyAlignment="1" applyProtection="1">
      <alignment horizontal="right" vertical="center" shrinkToFit="1"/>
      <protection locked="0" hidden="1"/>
    </xf>
    <xf numFmtId="176" fontId="4" fillId="4" borderId="2" xfId="1" applyNumberFormat="1" applyFont="1" applyFill="1" applyBorder="1" applyAlignment="1" applyProtection="1">
      <alignment horizontal="right" vertical="center" shrinkToFit="1"/>
      <protection locked="0" hidden="1"/>
    </xf>
    <xf numFmtId="176" fontId="4" fillId="4" borderId="4" xfId="1" applyNumberFormat="1" applyFont="1" applyFill="1" applyBorder="1" applyAlignment="1" applyProtection="1">
      <alignment horizontal="right" vertical="center" shrinkToFit="1"/>
      <protection locked="0" hidden="1"/>
    </xf>
    <xf numFmtId="176" fontId="4" fillId="4" borderId="1" xfId="1" applyNumberFormat="1" applyFont="1" applyFill="1" applyBorder="1" applyAlignment="1" applyProtection="1">
      <alignment horizontal="right" vertical="center" shrinkToFit="1"/>
      <protection locked="0" hidden="1"/>
    </xf>
    <xf numFmtId="49" fontId="4" fillId="0" borderId="44" xfId="1" applyNumberFormat="1" applyFont="1" applyFill="1" applyBorder="1" applyAlignment="1" applyProtection="1">
      <alignment horizontal="distributed" vertical="center" wrapText="1"/>
      <protection locked="0" hidden="1"/>
    </xf>
    <xf numFmtId="49" fontId="4" fillId="0" borderId="37" xfId="1" applyNumberFormat="1" applyFont="1" applyFill="1" applyBorder="1" applyAlignment="1" applyProtection="1">
      <alignment horizontal="distributed" vertical="center" wrapText="1"/>
      <protection locked="0" hidden="1"/>
    </xf>
    <xf numFmtId="49" fontId="4" fillId="0" borderId="36" xfId="1" applyNumberFormat="1" applyFont="1" applyFill="1" applyBorder="1" applyAlignment="1" applyProtection="1">
      <alignment horizontal="distributed" vertical="center" wrapText="1"/>
      <protection locked="0" hidden="1"/>
    </xf>
    <xf numFmtId="176" fontId="4" fillId="5" borderId="41" xfId="1" applyNumberFormat="1" applyFont="1" applyFill="1" applyBorder="1" applyAlignment="1" applyProtection="1">
      <alignment horizontal="right" vertical="center" shrinkToFit="1"/>
      <protection locked="0" hidden="1"/>
    </xf>
    <xf numFmtId="176" fontId="4" fillId="5" borderId="40" xfId="1" applyNumberFormat="1" applyFont="1" applyFill="1" applyBorder="1" applyAlignment="1" applyProtection="1">
      <alignment horizontal="right" vertical="center" shrinkToFit="1"/>
      <protection locked="0" hidden="1"/>
    </xf>
    <xf numFmtId="176" fontId="4" fillId="5" borderId="39" xfId="1" applyNumberFormat="1" applyFont="1" applyFill="1" applyBorder="1" applyAlignment="1" applyProtection="1">
      <alignment horizontal="right" vertical="center" shrinkToFit="1"/>
      <protection locked="0" hidden="1"/>
    </xf>
    <xf numFmtId="49" fontId="4" fillId="0" borderId="50" xfId="1" applyNumberFormat="1" applyFont="1" applyFill="1" applyBorder="1" applyAlignment="1" applyProtection="1">
      <alignment horizontal="center" vertical="center" textRotation="255" wrapText="1"/>
      <protection locked="0" hidden="1"/>
    </xf>
    <xf numFmtId="49" fontId="4" fillId="0" borderId="44" xfId="1" applyNumberFormat="1" applyFont="1" applyFill="1" applyBorder="1" applyAlignment="1" applyProtection="1">
      <alignment horizontal="center" vertical="center" textRotation="255" wrapText="1"/>
      <protection locked="0" hidden="1"/>
    </xf>
    <xf numFmtId="49" fontId="4" fillId="0" borderId="41" xfId="1" applyNumberFormat="1" applyFont="1" applyFill="1" applyBorder="1" applyAlignment="1" applyProtection="1">
      <alignment horizontal="distributed" vertical="center" wrapText="1"/>
      <protection locked="0" hidden="1"/>
    </xf>
    <xf numFmtId="0" fontId="1" fillId="0" borderId="40" xfId="3" applyFont="1" applyBorder="1" applyAlignment="1" applyProtection="1">
      <alignment horizontal="distributed" vertical="center"/>
      <protection locked="0" hidden="1"/>
    </xf>
    <xf numFmtId="0" fontId="1" fillId="0" borderId="42" xfId="3" applyFont="1" applyBorder="1" applyAlignment="1" applyProtection="1">
      <alignment horizontal="distributed" vertical="center"/>
      <protection locked="0" hidden="1"/>
    </xf>
    <xf numFmtId="49" fontId="4" fillId="6" borderId="55" xfId="1" applyNumberFormat="1" applyFont="1" applyFill="1" applyBorder="1" applyAlignment="1" applyProtection="1">
      <alignment horizontal="distributed" vertical="center"/>
      <protection locked="0" hidden="1"/>
    </xf>
    <xf numFmtId="49" fontId="4" fillId="6" borderId="54" xfId="1" applyNumberFormat="1" applyFont="1" applyFill="1" applyBorder="1" applyAlignment="1" applyProtection="1">
      <alignment horizontal="distributed" vertical="center"/>
      <protection locked="0" hidden="1"/>
    </xf>
    <xf numFmtId="49" fontId="4" fillId="6" borderId="56" xfId="1" applyNumberFormat="1" applyFont="1" applyFill="1" applyBorder="1" applyAlignment="1" applyProtection="1">
      <alignment horizontal="distributed" vertical="center"/>
      <protection locked="0" hidden="1"/>
    </xf>
    <xf numFmtId="176" fontId="4" fillId="2" borderId="55" xfId="1" applyNumberFormat="1" applyFont="1" applyFill="1" applyBorder="1" applyAlignment="1" applyProtection="1">
      <alignment horizontal="right" vertical="center" shrinkToFit="1"/>
      <protection locked="0" hidden="1"/>
    </xf>
    <xf numFmtId="176" fontId="4" fillId="2" borderId="54" xfId="1" applyNumberFormat="1" applyFont="1" applyFill="1" applyBorder="1" applyAlignment="1" applyProtection="1">
      <alignment horizontal="right" vertical="center" shrinkToFit="1"/>
      <protection locked="0" hidden="1"/>
    </xf>
    <xf numFmtId="176" fontId="4" fillId="2" borderId="56" xfId="1" applyNumberFormat="1" applyFont="1" applyFill="1" applyBorder="1" applyAlignment="1" applyProtection="1">
      <alignment horizontal="right" vertical="center" shrinkToFit="1"/>
      <protection locked="0" hidden="1"/>
    </xf>
    <xf numFmtId="176" fontId="4" fillId="2" borderId="53" xfId="1" applyNumberFormat="1" applyFont="1" applyFill="1" applyBorder="1" applyAlignment="1" applyProtection="1">
      <alignment horizontal="right" vertical="center" shrinkToFit="1"/>
      <protection locked="0" hidden="1"/>
    </xf>
    <xf numFmtId="176" fontId="4" fillId="5" borderId="42" xfId="1" applyNumberFormat="1" applyFont="1" applyFill="1" applyBorder="1" applyAlignment="1" applyProtection="1">
      <alignment horizontal="right" vertical="center" shrinkToFit="1"/>
      <protection locked="0" hidden="1"/>
    </xf>
    <xf numFmtId="49" fontId="4" fillId="0" borderId="55" xfId="1" applyNumberFormat="1" applyFont="1" applyBorder="1" applyAlignment="1" applyProtection="1">
      <alignment horizontal="distributed" vertical="center"/>
      <protection locked="0" hidden="1"/>
    </xf>
    <xf numFmtId="0" fontId="1" fillId="0" borderId="54" xfId="1" applyFont="1" applyBorder="1" applyAlignment="1" applyProtection="1">
      <alignment horizontal="distributed" vertical="center"/>
      <protection locked="0" hidden="1"/>
    </xf>
    <xf numFmtId="0" fontId="1" fillId="0" borderId="56" xfId="1" applyFont="1" applyBorder="1" applyAlignment="1" applyProtection="1">
      <alignment horizontal="distributed" vertical="center"/>
      <protection locked="0" hidden="1"/>
    </xf>
    <xf numFmtId="176" fontId="4" fillId="2" borderId="58" xfId="2" applyNumberFormat="1" applyFont="1" applyFill="1" applyBorder="1" applyAlignment="1" applyProtection="1">
      <alignment horizontal="right" vertical="center"/>
      <protection locked="0" hidden="1"/>
    </xf>
    <xf numFmtId="0" fontId="4" fillId="0" borderId="109" xfId="1" applyNumberFormat="1" applyFont="1" applyBorder="1" applyAlignment="1" applyProtection="1">
      <alignment horizontal="center" vertical="center"/>
      <protection locked="0" hidden="1"/>
    </xf>
    <xf numFmtId="0" fontId="4" fillId="0" borderId="68" xfId="1" applyNumberFormat="1" applyFont="1" applyBorder="1" applyAlignment="1" applyProtection="1">
      <alignment horizontal="center" vertical="center"/>
      <protection locked="0" hidden="1"/>
    </xf>
    <xf numFmtId="0" fontId="4" fillId="0" borderId="67" xfId="1" applyNumberFormat="1" applyFont="1" applyBorder="1" applyAlignment="1" applyProtection="1">
      <alignment horizontal="center" vertical="center"/>
      <protection locked="0" hidden="1"/>
    </xf>
    <xf numFmtId="0" fontId="4" fillId="0" borderId="57" xfId="1" applyNumberFormat="1" applyFont="1" applyBorder="1" applyAlignment="1" applyProtection="1">
      <alignment horizontal="center" vertical="center" shrinkToFit="1"/>
      <protection locked="0" hidden="1"/>
    </xf>
    <xf numFmtId="0" fontId="4" fillId="0" borderId="54" xfId="1" applyNumberFormat="1" applyFont="1" applyBorder="1" applyAlignment="1" applyProtection="1">
      <alignment horizontal="center" vertical="center" shrinkToFit="1"/>
      <protection locked="0" hidden="1"/>
    </xf>
    <xf numFmtId="0" fontId="4" fillId="0" borderId="114" xfId="1" applyNumberFormat="1" applyFont="1" applyBorder="1" applyAlignment="1" applyProtection="1">
      <alignment horizontal="center" vertical="center"/>
      <protection locked="0" hidden="1"/>
    </xf>
    <xf numFmtId="0" fontId="4" fillId="0" borderId="54" xfId="1" applyNumberFormat="1" applyFont="1" applyBorder="1" applyAlignment="1" applyProtection="1">
      <alignment horizontal="center" vertical="center"/>
      <protection locked="0" hidden="1"/>
    </xf>
    <xf numFmtId="0" fontId="4" fillId="0" borderId="53" xfId="1" applyNumberFormat="1" applyFont="1" applyBorder="1" applyAlignment="1" applyProtection="1">
      <alignment horizontal="center" vertical="center"/>
      <protection locked="0" hidden="1"/>
    </xf>
    <xf numFmtId="176" fontId="4" fillId="2" borderId="44" xfId="1" applyNumberFormat="1" applyFont="1" applyFill="1" applyBorder="1" applyAlignment="1" applyProtection="1">
      <alignment horizontal="right" vertical="center" shrinkToFit="1"/>
      <protection locked="0" hidden="1"/>
    </xf>
    <xf numFmtId="176" fontId="4" fillId="2" borderId="37" xfId="1" applyNumberFormat="1" applyFont="1" applyFill="1" applyBorder="1" applyAlignment="1" applyProtection="1">
      <alignment horizontal="right" vertical="center" shrinkToFit="1"/>
      <protection locked="0" hidden="1"/>
    </xf>
    <xf numFmtId="176" fontId="4" fillId="2" borderId="36" xfId="1" applyNumberFormat="1" applyFont="1" applyFill="1" applyBorder="1" applyAlignment="1" applyProtection="1">
      <alignment horizontal="right" vertical="center" shrinkToFit="1"/>
      <protection locked="0" hidden="1"/>
    </xf>
    <xf numFmtId="176" fontId="4" fillId="2" borderId="45" xfId="1" applyNumberFormat="1" applyFont="1" applyFill="1" applyBorder="1" applyAlignment="1" applyProtection="1">
      <alignment horizontal="right" vertical="center" shrinkToFit="1"/>
      <protection locked="0" hidden="1"/>
    </xf>
    <xf numFmtId="49" fontId="4" fillId="0" borderId="117" xfId="1" applyNumberFormat="1" applyFont="1" applyFill="1" applyBorder="1" applyAlignment="1" applyProtection="1">
      <alignment horizontal="distributed" vertical="center"/>
      <protection locked="0" hidden="1"/>
    </xf>
    <xf numFmtId="0" fontId="1" fillId="0" borderId="116" xfId="3" applyFont="1" applyBorder="1" applyAlignment="1" applyProtection="1">
      <alignment horizontal="distributed" vertical="center"/>
      <protection locked="0" hidden="1"/>
    </xf>
    <xf numFmtId="0" fontId="1" fillId="0" borderId="118" xfId="3" applyFont="1" applyBorder="1" applyAlignment="1" applyProtection="1">
      <alignment horizontal="distributed" vertical="center"/>
      <protection locked="0" hidden="1"/>
    </xf>
    <xf numFmtId="49" fontId="4" fillId="0" borderId="22" xfId="1" applyNumberFormat="1" applyFont="1" applyFill="1" applyBorder="1" applyAlignment="1" applyProtection="1">
      <alignment horizontal="distributed" vertical="center"/>
      <protection locked="0" hidden="1"/>
    </xf>
    <xf numFmtId="49" fontId="4" fillId="0" borderId="19" xfId="1" applyNumberFormat="1" applyFont="1" applyFill="1" applyBorder="1" applyAlignment="1" applyProtection="1">
      <alignment horizontal="distributed" vertical="center"/>
      <protection locked="0" hidden="1"/>
    </xf>
    <xf numFmtId="49" fontId="4" fillId="0" borderId="21" xfId="1" applyNumberFormat="1" applyFont="1" applyFill="1" applyBorder="1" applyAlignment="1" applyProtection="1">
      <alignment horizontal="distributed" vertical="center"/>
      <protection locked="0" hidden="1"/>
    </xf>
    <xf numFmtId="176" fontId="4" fillId="0" borderId="20" xfId="1" applyNumberFormat="1" applyFont="1" applyBorder="1" applyAlignment="1" applyProtection="1">
      <alignment horizontal="right" vertical="center" shrinkToFit="1"/>
      <protection locked="0" hidden="1"/>
    </xf>
    <xf numFmtId="176" fontId="4" fillId="0" borderId="19" xfId="1" applyNumberFormat="1" applyFont="1" applyBorder="1" applyAlignment="1" applyProtection="1">
      <alignment horizontal="right" vertical="center" shrinkToFit="1"/>
      <protection locked="0" hidden="1"/>
    </xf>
    <xf numFmtId="176" fontId="4" fillId="0" borderId="21" xfId="1" applyNumberFormat="1" applyFont="1" applyBorder="1" applyAlignment="1" applyProtection="1">
      <alignment horizontal="right" vertical="center" shrinkToFit="1"/>
      <protection locked="0" hidden="1"/>
    </xf>
    <xf numFmtId="0" fontId="1" fillId="0" borderId="19" xfId="1" applyFont="1" applyFill="1" applyBorder="1" applyAlignment="1" applyProtection="1">
      <alignment horizontal="distributed" vertical="center"/>
      <protection locked="0" hidden="1"/>
    </xf>
    <xf numFmtId="0" fontId="1" fillId="0" borderId="21" xfId="1" applyFont="1" applyFill="1" applyBorder="1" applyAlignment="1" applyProtection="1">
      <alignment horizontal="distributed" vertical="center"/>
      <protection locked="0" hidden="1"/>
    </xf>
    <xf numFmtId="176" fontId="4" fillId="0" borderId="18" xfId="1" applyNumberFormat="1" applyFont="1" applyBorder="1" applyAlignment="1" applyProtection="1">
      <alignment horizontal="right" vertical="center" shrinkToFit="1"/>
      <protection locked="0" hidden="1"/>
    </xf>
    <xf numFmtId="49" fontId="4" fillId="0" borderId="3" xfId="1" applyNumberFormat="1" applyFont="1" applyFill="1" applyBorder="1" applyAlignment="1" applyProtection="1">
      <alignment horizontal="distributed" vertical="center" wrapText="1"/>
      <protection locked="0" hidden="1"/>
    </xf>
    <xf numFmtId="49" fontId="4" fillId="0" borderId="2" xfId="1" applyNumberFormat="1" applyFont="1" applyFill="1" applyBorder="1" applyAlignment="1" applyProtection="1">
      <alignment horizontal="distributed" vertical="center" wrapText="1"/>
      <protection locked="0" hidden="1"/>
    </xf>
    <xf numFmtId="49" fontId="4" fillId="0" borderId="4" xfId="1" applyNumberFormat="1" applyFont="1" applyFill="1" applyBorder="1" applyAlignment="1" applyProtection="1">
      <alignment horizontal="distributed" vertical="center" wrapText="1"/>
      <protection locked="0" hidden="1"/>
    </xf>
    <xf numFmtId="176" fontId="4" fillId="2" borderId="3" xfId="1" applyNumberFormat="1" applyFont="1" applyFill="1" applyBorder="1" applyAlignment="1" applyProtection="1">
      <alignment horizontal="right" vertical="center" shrinkToFit="1"/>
      <protection locked="0" hidden="1"/>
    </xf>
    <xf numFmtId="176" fontId="4" fillId="2" borderId="2" xfId="1" applyNumberFormat="1" applyFont="1" applyFill="1" applyBorder="1" applyAlignment="1" applyProtection="1">
      <alignment horizontal="right" vertical="center" shrinkToFit="1"/>
      <protection locked="0" hidden="1"/>
    </xf>
    <xf numFmtId="176" fontId="4" fillId="2" borderId="4" xfId="1" applyNumberFormat="1" applyFont="1" applyFill="1" applyBorder="1" applyAlignment="1" applyProtection="1">
      <alignment horizontal="right" vertical="center" shrinkToFit="1"/>
      <protection locked="0" hidden="1"/>
    </xf>
    <xf numFmtId="49" fontId="4" fillId="0" borderId="3" xfId="1" applyNumberFormat="1" applyFont="1" applyFill="1" applyBorder="1" applyAlignment="1" applyProtection="1">
      <alignment horizontal="distributed" vertical="center"/>
      <protection locked="0" hidden="1"/>
    </xf>
    <xf numFmtId="49" fontId="4" fillId="0" borderId="2" xfId="1" applyNumberFormat="1" applyFont="1" applyFill="1" applyBorder="1" applyAlignment="1" applyProtection="1">
      <alignment horizontal="distributed" vertical="center"/>
      <protection locked="0" hidden="1"/>
    </xf>
    <xf numFmtId="0" fontId="4" fillId="0" borderId="111" xfId="1" applyNumberFormat="1" applyFont="1" applyBorder="1" applyAlignment="1" applyProtection="1">
      <alignment horizontal="center" vertical="center" shrinkToFit="1"/>
      <protection locked="0" hidden="1"/>
    </xf>
    <xf numFmtId="179" fontId="4" fillId="0" borderId="111" xfId="1" applyNumberFormat="1" applyFont="1" applyBorder="1" applyAlignment="1" applyProtection="1">
      <alignment horizontal="center" vertical="center" shrinkToFit="1"/>
      <protection locked="0" hidden="1"/>
    </xf>
    <xf numFmtId="179" fontId="4" fillId="0" borderId="26" xfId="1" applyNumberFormat="1" applyFont="1" applyBorder="1" applyAlignment="1" applyProtection="1">
      <alignment horizontal="center" vertical="center" shrinkToFit="1"/>
      <protection locked="0" hidden="1"/>
    </xf>
    <xf numFmtId="0" fontId="4" fillId="0" borderId="112" xfId="1" applyNumberFormat="1" applyFont="1" applyBorder="1" applyAlignment="1" applyProtection="1">
      <alignment vertical="center" shrinkToFit="1"/>
      <protection locked="0" hidden="1"/>
    </xf>
    <xf numFmtId="0" fontId="4" fillId="0" borderId="26" xfId="1" applyNumberFormat="1" applyFont="1" applyBorder="1" applyAlignment="1" applyProtection="1">
      <alignment vertical="center" shrinkToFit="1"/>
      <protection locked="0" hidden="1"/>
    </xf>
    <xf numFmtId="38" fontId="4" fillId="0" borderId="111" xfId="2" applyFont="1" applyBorder="1" applyAlignment="1" applyProtection="1">
      <alignment horizontal="right" vertical="center"/>
      <protection locked="0" hidden="1"/>
    </xf>
    <xf numFmtId="38" fontId="4" fillId="0" borderId="26" xfId="2" applyFont="1" applyBorder="1" applyAlignment="1" applyProtection="1">
      <alignment horizontal="right" vertical="center"/>
      <protection locked="0" hidden="1"/>
    </xf>
    <xf numFmtId="0" fontId="4" fillId="0" borderId="81" xfId="1" applyNumberFormat="1" applyFont="1" applyFill="1" applyBorder="1" applyAlignment="1" applyProtection="1">
      <alignment horizontal="center" vertical="center" shrinkToFit="1"/>
      <protection locked="0" hidden="1"/>
    </xf>
    <xf numFmtId="0" fontId="4" fillId="0" borderId="113" xfId="1" applyNumberFormat="1" applyFont="1" applyFill="1" applyBorder="1" applyAlignment="1" applyProtection="1">
      <alignment horizontal="center" vertical="center" shrinkToFit="1"/>
      <protection locked="0" hidden="1"/>
    </xf>
    <xf numFmtId="179" fontId="4" fillId="0" borderId="113" xfId="1" applyNumberFormat="1" applyFont="1" applyFill="1" applyBorder="1" applyAlignment="1" applyProtection="1">
      <alignment horizontal="center" vertical="center" shrinkToFit="1"/>
      <protection locked="0" hidden="1"/>
    </xf>
    <xf numFmtId="179" fontId="4" fillId="0" borderId="40" xfId="1" applyNumberFormat="1" applyFont="1" applyFill="1" applyBorder="1" applyAlignment="1" applyProtection="1">
      <alignment horizontal="center" vertical="center" shrinkToFit="1"/>
      <protection locked="0" hidden="1"/>
    </xf>
    <xf numFmtId="0" fontId="4" fillId="0" borderId="81" xfId="1" applyNumberFormat="1" applyFont="1" applyFill="1" applyBorder="1" applyAlignment="1" applyProtection="1">
      <alignment vertical="center" shrinkToFit="1"/>
      <protection locked="0" hidden="1"/>
    </xf>
    <xf numFmtId="0" fontId="4" fillId="0" borderId="40" xfId="1" applyNumberFormat="1" applyFont="1" applyFill="1" applyBorder="1" applyAlignment="1" applyProtection="1">
      <alignment vertical="center" shrinkToFit="1"/>
      <protection locked="0" hidden="1"/>
    </xf>
    <xf numFmtId="38" fontId="4" fillId="0" borderId="113" xfId="2" applyFont="1" applyFill="1" applyBorder="1" applyAlignment="1" applyProtection="1">
      <alignment horizontal="right" vertical="center"/>
      <protection locked="0" hidden="1"/>
    </xf>
    <xf numFmtId="38" fontId="4" fillId="0" borderId="40" xfId="2" applyFont="1" applyFill="1" applyBorder="1" applyAlignment="1" applyProtection="1">
      <alignment horizontal="right" vertical="center"/>
      <protection locked="0" hidden="1"/>
    </xf>
    <xf numFmtId="49" fontId="4" fillId="0" borderId="109" xfId="1" applyNumberFormat="1" applyFont="1" applyFill="1" applyBorder="1" applyAlignment="1" applyProtection="1">
      <alignment horizontal="center" vertical="center"/>
      <protection locked="0" hidden="1"/>
    </xf>
    <xf numFmtId="49" fontId="4" fillId="0" borderId="68" xfId="1" applyNumberFormat="1" applyFont="1" applyFill="1" applyBorder="1" applyAlignment="1" applyProtection="1">
      <alignment horizontal="center" vertical="center"/>
      <protection locked="0" hidden="1"/>
    </xf>
    <xf numFmtId="49" fontId="4" fillId="0" borderId="108" xfId="1" applyNumberFormat="1" applyFont="1" applyFill="1" applyBorder="1" applyAlignment="1" applyProtection="1">
      <alignment horizontal="center" vertical="center"/>
      <protection locked="0" hidden="1"/>
    </xf>
    <xf numFmtId="49" fontId="4" fillId="0" borderId="107" xfId="1" applyNumberFormat="1" applyFont="1" applyFill="1" applyBorder="1" applyAlignment="1" applyProtection="1">
      <alignment horizontal="center" vertical="center"/>
      <protection locked="0" hidden="1"/>
    </xf>
    <xf numFmtId="0" fontId="1" fillId="0" borderId="68" xfId="1" applyFont="1" applyFill="1" applyBorder="1" applyAlignment="1" applyProtection="1">
      <alignment horizontal="center" vertical="center"/>
      <protection locked="0" hidden="1"/>
    </xf>
    <xf numFmtId="0" fontId="1" fillId="0" borderId="70" xfId="1" applyFont="1" applyFill="1" applyBorder="1" applyAlignment="1" applyProtection="1">
      <alignment horizontal="center" vertical="center"/>
      <protection locked="0" hidden="1"/>
    </xf>
    <xf numFmtId="3" fontId="4" fillId="2" borderId="10" xfId="1" applyNumberFormat="1" applyFont="1" applyFill="1" applyBorder="1" applyAlignment="1" applyProtection="1">
      <alignment horizontal="right" vertical="center" shrinkToFit="1"/>
      <protection locked="0" hidden="1"/>
    </xf>
    <xf numFmtId="3" fontId="4" fillId="2" borderId="9" xfId="1" applyNumberFormat="1" applyFont="1" applyFill="1" applyBorder="1" applyAlignment="1" applyProtection="1">
      <alignment horizontal="right" vertical="center" shrinkToFit="1"/>
      <protection locked="0" hidden="1"/>
    </xf>
    <xf numFmtId="3" fontId="4" fillId="2" borderId="11" xfId="1" applyNumberFormat="1" applyFont="1" applyFill="1" applyBorder="1" applyAlignment="1" applyProtection="1">
      <alignment horizontal="right" vertical="center" shrinkToFit="1"/>
      <protection locked="0" hidden="1"/>
    </xf>
    <xf numFmtId="3" fontId="4" fillId="2" borderId="8" xfId="1" applyNumberFormat="1" applyFont="1" applyFill="1" applyBorder="1" applyAlignment="1" applyProtection="1">
      <alignment horizontal="right" vertical="center" shrinkToFit="1"/>
      <protection locked="0" hidden="1"/>
    </xf>
    <xf numFmtId="49" fontId="4" fillId="0" borderId="91" xfId="1" applyNumberFormat="1" applyFont="1" applyFill="1" applyBorder="1" applyAlignment="1" applyProtection="1">
      <alignment horizontal="distributed" vertical="center"/>
      <protection locked="0" hidden="1"/>
    </xf>
    <xf numFmtId="3" fontId="4" fillId="2" borderId="90" xfId="1" applyNumberFormat="1" applyFont="1" applyFill="1" applyBorder="1" applyAlignment="1" applyProtection="1">
      <alignment horizontal="right" vertical="center" shrinkToFit="1"/>
      <protection locked="0" hidden="1"/>
    </xf>
    <xf numFmtId="0" fontId="4" fillId="0" borderId="110" xfId="1" applyNumberFormat="1" applyFont="1" applyBorder="1" applyAlignment="1" applyProtection="1">
      <alignment horizontal="center" vertical="center" shrinkToFit="1"/>
      <protection locked="0" hidden="1"/>
    </xf>
    <xf numFmtId="179" fontId="4" fillId="0" borderId="110" xfId="1" applyNumberFormat="1" applyFont="1" applyBorder="1" applyAlignment="1" applyProtection="1">
      <alignment horizontal="center" vertical="center" shrinkToFit="1"/>
      <protection locked="0" hidden="1"/>
    </xf>
    <xf numFmtId="179" fontId="4" fillId="0" borderId="2" xfId="1" applyNumberFormat="1" applyFont="1" applyBorder="1" applyAlignment="1" applyProtection="1">
      <alignment horizontal="center" vertical="center" shrinkToFit="1"/>
      <protection locked="0" hidden="1"/>
    </xf>
    <xf numFmtId="0" fontId="4" fillId="0" borderId="7" xfId="1" applyNumberFormat="1" applyFont="1" applyBorder="1" applyAlignment="1" applyProtection="1">
      <alignment vertical="center" shrinkToFit="1"/>
      <protection locked="0" hidden="1"/>
    </xf>
    <xf numFmtId="38" fontId="4" fillId="0" borderId="110" xfId="2" applyFont="1" applyBorder="1" applyAlignment="1" applyProtection="1">
      <alignment horizontal="right" vertical="center"/>
      <protection locked="0" hidden="1"/>
    </xf>
    <xf numFmtId="38" fontId="4" fillId="0" borderId="2" xfId="2" applyFont="1" applyBorder="1" applyAlignment="1" applyProtection="1">
      <alignment horizontal="right" vertical="center"/>
      <protection locked="0" hidden="1"/>
    </xf>
    <xf numFmtId="3" fontId="4" fillId="2" borderId="41" xfId="1" applyNumberFormat="1" applyFont="1" applyFill="1" applyBorder="1" applyAlignment="1" applyProtection="1">
      <alignment horizontal="right" vertical="center" shrinkToFit="1"/>
      <protection locked="0" hidden="1"/>
    </xf>
    <xf numFmtId="3" fontId="4" fillId="2" borderId="40" xfId="1" applyNumberFormat="1" applyFont="1" applyFill="1" applyBorder="1" applyAlignment="1" applyProtection="1">
      <alignment horizontal="right" vertical="center" shrinkToFit="1"/>
      <protection locked="0" hidden="1"/>
    </xf>
    <xf numFmtId="3" fontId="4" fillId="2" borderId="42" xfId="1" applyNumberFormat="1" applyFont="1" applyFill="1" applyBorder="1" applyAlignment="1" applyProtection="1">
      <alignment horizontal="right" vertical="center" shrinkToFit="1"/>
      <protection locked="0" hidden="1"/>
    </xf>
    <xf numFmtId="3" fontId="4" fillId="2" borderId="89" xfId="1" applyNumberFormat="1" applyFont="1" applyFill="1" applyBorder="1" applyAlignment="1" applyProtection="1">
      <alignment horizontal="right" vertical="center" shrinkToFit="1"/>
      <protection locked="0" hidden="1"/>
    </xf>
    <xf numFmtId="3" fontId="4" fillId="2" borderId="39" xfId="1" applyNumberFormat="1" applyFont="1" applyFill="1" applyBorder="1" applyAlignment="1" applyProtection="1">
      <alignment horizontal="right" vertical="center" shrinkToFit="1"/>
      <protection locked="0" hidden="1"/>
    </xf>
    <xf numFmtId="49" fontId="4" fillId="0" borderId="87" xfId="1" applyNumberFormat="1" applyFont="1" applyFill="1" applyBorder="1" applyAlignment="1" applyProtection="1">
      <alignment horizontal="center" vertical="center" textRotation="255" shrinkToFit="1"/>
      <protection locked="0" hidden="1"/>
    </xf>
    <xf numFmtId="49" fontId="4" fillId="0" borderId="93" xfId="1" applyNumberFormat="1" applyFont="1" applyFill="1" applyBorder="1" applyAlignment="1" applyProtection="1">
      <alignment horizontal="distributed" vertical="center"/>
      <protection locked="0" hidden="1"/>
    </xf>
    <xf numFmtId="3" fontId="4" fillId="2" borderId="93" xfId="1" applyNumberFormat="1" applyFont="1" applyFill="1" applyBorder="1" applyAlignment="1" applyProtection="1">
      <alignment horizontal="right" vertical="center" shrinkToFit="1"/>
      <protection locked="0" hidden="1"/>
    </xf>
    <xf numFmtId="3" fontId="4" fillId="2" borderId="92" xfId="1" applyNumberFormat="1" applyFont="1" applyFill="1" applyBorder="1" applyAlignment="1" applyProtection="1">
      <alignment horizontal="right" vertical="center" shrinkToFit="1"/>
      <protection locked="0" hidden="1"/>
    </xf>
    <xf numFmtId="49" fontId="4" fillId="0" borderId="57" xfId="1" applyNumberFormat="1" applyFont="1" applyFill="1" applyBorder="1" applyAlignment="1" applyProtection="1">
      <alignment horizontal="distributed" vertical="center"/>
      <protection locked="0" hidden="1"/>
    </xf>
    <xf numFmtId="49" fontId="4" fillId="0" borderId="54" xfId="1" applyNumberFormat="1" applyFont="1" applyFill="1" applyBorder="1" applyAlignment="1" applyProtection="1">
      <alignment horizontal="distributed" vertical="center"/>
      <protection locked="0" hidden="1"/>
    </xf>
    <xf numFmtId="49" fontId="4" fillId="0" borderId="56" xfId="1" applyNumberFormat="1" applyFont="1" applyFill="1" applyBorder="1" applyAlignment="1" applyProtection="1">
      <alignment horizontal="distributed" vertical="center"/>
      <protection locked="0" hidden="1"/>
    </xf>
    <xf numFmtId="49" fontId="4" fillId="0" borderId="37" xfId="1" applyNumberFormat="1" applyFont="1" applyFill="1" applyBorder="1" applyAlignment="1" applyProtection="1">
      <alignment horizontal="center" vertical="center"/>
      <protection locked="0" hidden="1"/>
    </xf>
    <xf numFmtId="49" fontId="4" fillId="0" borderId="36" xfId="1" applyNumberFormat="1" applyFont="1" applyFill="1" applyBorder="1" applyAlignment="1" applyProtection="1">
      <alignment horizontal="center" vertical="center"/>
      <protection locked="0" hidden="1"/>
    </xf>
    <xf numFmtId="0" fontId="4" fillId="0" borderId="58" xfId="1" applyNumberFormat="1" applyFont="1" applyBorder="1" applyAlignment="1" applyProtection="1">
      <alignment horizontal="center" vertical="center" shrinkToFit="1"/>
      <protection locked="0" hidden="1"/>
    </xf>
    <xf numFmtId="0" fontId="4" fillId="0" borderId="82" xfId="1" applyNumberFormat="1" applyFont="1" applyBorder="1" applyAlignment="1" applyProtection="1">
      <alignment horizontal="center" vertical="center" shrinkToFit="1"/>
      <protection locked="0" hidden="1"/>
    </xf>
    <xf numFmtId="0" fontId="4" fillId="0" borderId="83" xfId="1" applyNumberFormat="1" applyFont="1" applyFill="1" applyBorder="1" applyAlignment="1" applyProtection="1">
      <alignment horizontal="center" vertical="center"/>
      <protection locked="0" hidden="1"/>
    </xf>
    <xf numFmtId="0" fontId="1" fillId="0" borderId="30" xfId="1" applyNumberFormat="1" applyFont="1" applyFill="1" applyBorder="1" applyAlignment="1" applyProtection="1">
      <alignment horizontal="center" vertical="center"/>
      <protection locked="0" hidden="1"/>
    </xf>
    <xf numFmtId="0" fontId="1" fillId="0" borderId="29" xfId="1" applyNumberFormat="1" applyFont="1" applyFill="1" applyBorder="1" applyAlignment="1" applyProtection="1">
      <alignment horizontal="center" vertical="center"/>
      <protection locked="0" hidden="1"/>
    </xf>
    <xf numFmtId="0" fontId="1" fillId="0" borderId="84" xfId="1" applyNumberFormat="1" applyFont="1" applyFill="1" applyBorder="1" applyAlignment="1" applyProtection="1">
      <alignment horizontal="center" vertical="center"/>
      <protection locked="0" hidden="1"/>
    </xf>
    <xf numFmtId="0" fontId="1" fillId="0" borderId="37" xfId="1" applyNumberFormat="1" applyFont="1" applyFill="1" applyBorder="1" applyAlignment="1" applyProtection="1">
      <alignment horizontal="center" vertical="center"/>
      <protection locked="0" hidden="1"/>
    </xf>
    <xf numFmtId="0" fontId="1" fillId="0" borderId="36" xfId="1" applyNumberFormat="1" applyFont="1" applyFill="1" applyBorder="1" applyAlignment="1" applyProtection="1">
      <alignment horizontal="center" vertical="center"/>
      <protection locked="0" hidden="1"/>
    </xf>
    <xf numFmtId="3" fontId="4" fillId="2" borderId="86" xfId="1" applyNumberFormat="1" applyFont="1" applyFill="1" applyBorder="1" applyAlignment="1" applyProtection="1">
      <alignment horizontal="right" vertical="center" shrinkToFit="1"/>
      <protection locked="0" hidden="1"/>
    </xf>
    <xf numFmtId="3" fontId="4" fillId="2" borderId="85" xfId="1" applyNumberFormat="1" applyFont="1" applyFill="1" applyBorder="1" applyAlignment="1" applyProtection="1">
      <alignment horizontal="right" vertical="center" shrinkToFit="1"/>
      <protection locked="0" hidden="1"/>
    </xf>
    <xf numFmtId="49" fontId="4" fillId="0" borderId="98" xfId="1" applyNumberFormat="1" applyFont="1" applyFill="1" applyBorder="1" applyAlignment="1" applyProtection="1">
      <alignment horizontal="center" vertical="center" textRotation="255" shrinkToFit="1"/>
      <protection locked="0" hidden="1"/>
    </xf>
    <xf numFmtId="0" fontId="4" fillId="0" borderId="106" xfId="1" applyNumberFormat="1" applyFont="1" applyBorder="1" applyAlignment="1" applyProtection="1">
      <alignment horizontal="center" vertical="center" shrinkToFit="1"/>
      <protection locked="0" hidden="1"/>
    </xf>
    <xf numFmtId="0" fontId="4" fillId="0" borderId="55" xfId="1" applyNumberFormat="1" applyFont="1" applyBorder="1" applyAlignment="1" applyProtection="1">
      <alignment horizontal="right" vertical="center" shrinkToFit="1"/>
      <protection locked="0" hidden="1"/>
    </xf>
    <xf numFmtId="0" fontId="4" fillId="0" borderId="54" xfId="1" applyNumberFormat="1" applyFont="1" applyBorder="1" applyAlignment="1" applyProtection="1">
      <alignment horizontal="right" vertical="center" shrinkToFit="1"/>
      <protection locked="0" hidden="1"/>
    </xf>
    <xf numFmtId="0" fontId="4" fillId="0" borderId="55" xfId="1" applyNumberFormat="1" applyFont="1" applyBorder="1" applyAlignment="1" applyProtection="1">
      <alignment horizontal="right" vertical="center"/>
      <protection locked="0" hidden="1"/>
    </xf>
    <xf numFmtId="0" fontId="4" fillId="0" borderId="54" xfId="1" applyNumberFormat="1" applyFont="1" applyBorder="1" applyAlignment="1" applyProtection="1">
      <alignment horizontal="right" vertical="center"/>
      <protection locked="0" hidden="1"/>
    </xf>
    <xf numFmtId="3" fontId="4" fillId="4" borderId="44" xfId="1" applyNumberFormat="1" applyFont="1" applyFill="1" applyBorder="1" applyAlignment="1" applyProtection="1">
      <alignment horizontal="right" vertical="center" shrinkToFit="1"/>
      <protection locked="0" hidden="1"/>
    </xf>
    <xf numFmtId="3" fontId="4" fillId="4" borderId="37" xfId="1" applyNumberFormat="1" applyFont="1" applyFill="1" applyBorder="1" applyAlignment="1" applyProtection="1">
      <alignment horizontal="right" vertical="center" shrinkToFit="1"/>
      <protection locked="0" hidden="1"/>
    </xf>
    <xf numFmtId="3" fontId="4" fillId="4" borderId="36" xfId="1" applyNumberFormat="1" applyFont="1" applyFill="1" applyBorder="1" applyAlignment="1" applyProtection="1">
      <alignment horizontal="right" vertical="center" shrinkToFit="1"/>
      <protection locked="0" hidden="1"/>
    </xf>
    <xf numFmtId="3" fontId="4" fillId="4" borderId="45" xfId="1" applyNumberFormat="1" applyFont="1" applyFill="1" applyBorder="1" applyAlignment="1" applyProtection="1">
      <alignment horizontal="right" vertical="center" shrinkToFit="1"/>
      <protection locked="0" hidden="1"/>
    </xf>
    <xf numFmtId="49" fontId="4" fillId="0" borderId="104" xfId="1" applyNumberFormat="1" applyFont="1" applyFill="1" applyBorder="1" applyAlignment="1" applyProtection="1">
      <alignment horizontal="distributed" vertical="center" shrinkToFit="1"/>
      <protection locked="0" hidden="1"/>
    </xf>
    <xf numFmtId="0" fontId="1" fillId="0" borderId="54" xfId="1" applyFont="1" applyFill="1" applyBorder="1" applyAlignment="1" applyProtection="1">
      <alignment horizontal="distributed" vertical="center" shrinkToFit="1"/>
      <protection locked="0" hidden="1"/>
    </xf>
    <xf numFmtId="0" fontId="1" fillId="0" borderId="56" xfId="1" applyFont="1" applyFill="1" applyBorder="1" applyAlignment="1" applyProtection="1">
      <alignment horizontal="distributed" vertical="center" shrinkToFit="1"/>
      <protection locked="0" hidden="1"/>
    </xf>
    <xf numFmtId="3" fontId="4" fillId="2" borderId="102" xfId="1" applyNumberFormat="1" applyFont="1" applyFill="1" applyBorder="1" applyAlignment="1" applyProtection="1">
      <alignment horizontal="right" vertical="center" shrinkToFit="1"/>
      <protection locked="0" hidden="1"/>
    </xf>
    <xf numFmtId="3" fontId="4" fillId="2" borderId="101" xfId="1" applyNumberFormat="1" applyFont="1" applyFill="1" applyBorder="1" applyAlignment="1" applyProtection="1">
      <alignment horizontal="right" vertical="center" shrinkToFit="1"/>
      <protection locked="0" hidden="1"/>
    </xf>
    <xf numFmtId="3" fontId="4" fillId="2" borderId="103" xfId="1" applyNumberFormat="1" applyFont="1" applyFill="1" applyBorder="1" applyAlignment="1" applyProtection="1">
      <alignment horizontal="right" vertical="center" shrinkToFit="1"/>
      <protection locked="0" hidden="1"/>
    </xf>
    <xf numFmtId="3" fontId="4" fillId="2" borderId="91" xfId="1" applyNumberFormat="1" applyFont="1" applyFill="1" applyBorder="1" applyAlignment="1" applyProtection="1">
      <alignment horizontal="right" vertical="center" shrinkToFit="1"/>
      <protection locked="0" hidden="1"/>
    </xf>
    <xf numFmtId="3" fontId="4" fillId="2" borderId="99" xfId="1" applyNumberFormat="1" applyFont="1" applyFill="1" applyBorder="1" applyAlignment="1" applyProtection="1">
      <alignment horizontal="right" vertical="center" shrinkToFit="1"/>
      <protection locked="0" hidden="1"/>
    </xf>
    <xf numFmtId="3" fontId="4" fillId="2" borderId="100" xfId="1" applyNumberFormat="1" applyFont="1" applyFill="1" applyBorder="1" applyAlignment="1" applyProtection="1">
      <alignment horizontal="right" vertical="center" shrinkToFit="1"/>
      <protection locked="0" hidden="1"/>
    </xf>
    <xf numFmtId="49" fontId="4" fillId="0" borderId="95" xfId="1" applyNumberFormat="1" applyFont="1" applyFill="1" applyBorder="1" applyAlignment="1" applyProtection="1">
      <alignment horizontal="center" vertical="center" textRotation="255" shrinkToFit="1"/>
      <protection locked="0" hidden="1"/>
    </xf>
    <xf numFmtId="49" fontId="4" fillId="0" borderId="86" xfId="1" applyNumberFormat="1" applyFont="1" applyFill="1" applyBorder="1" applyAlignment="1" applyProtection="1">
      <alignment horizontal="distributed" vertical="center"/>
      <protection locked="0" hidden="1"/>
    </xf>
    <xf numFmtId="3" fontId="4" fillId="4" borderId="86" xfId="1" applyNumberFormat="1" applyFont="1" applyFill="1" applyBorder="1" applyAlignment="1" applyProtection="1">
      <alignment horizontal="right" vertical="center" shrinkToFit="1"/>
      <protection locked="0" hidden="1"/>
    </xf>
    <xf numFmtId="3" fontId="4" fillId="4" borderId="85" xfId="1" applyNumberFormat="1" applyFont="1" applyFill="1" applyBorder="1" applyAlignment="1" applyProtection="1">
      <alignment horizontal="right" vertical="center" shrinkToFit="1"/>
      <protection locked="0" hidden="1"/>
    </xf>
    <xf numFmtId="49" fontId="4" fillId="0" borderId="57" xfId="1" applyNumberFormat="1" applyFont="1" applyFill="1" applyBorder="1" applyAlignment="1" applyProtection="1">
      <alignment horizontal="distributed" vertical="center" shrinkToFit="1"/>
      <protection locked="0" hidden="1"/>
    </xf>
    <xf numFmtId="49" fontId="4" fillId="0" borderId="54" xfId="1" applyNumberFormat="1" applyFont="1" applyFill="1" applyBorder="1" applyAlignment="1" applyProtection="1">
      <alignment horizontal="distributed" vertical="center" shrinkToFit="1"/>
      <protection locked="0" hidden="1"/>
    </xf>
    <xf numFmtId="49" fontId="4" fillId="0" borderId="56" xfId="1" applyNumberFormat="1" applyFont="1" applyFill="1" applyBorder="1" applyAlignment="1" applyProtection="1">
      <alignment horizontal="distributed" vertical="center" shrinkToFit="1"/>
      <protection locked="0" hidden="1"/>
    </xf>
    <xf numFmtId="3" fontId="4" fillId="0" borderId="58" xfId="1" applyNumberFormat="1" applyFont="1" applyBorder="1" applyAlignment="1" applyProtection="1">
      <alignment horizontal="right" vertical="center" shrinkToFit="1"/>
      <protection locked="0" hidden="1"/>
    </xf>
    <xf numFmtId="49" fontId="4" fillId="0" borderId="97" xfId="1" applyNumberFormat="1" applyFont="1" applyFill="1" applyBorder="1" applyAlignment="1" applyProtection="1">
      <alignment horizontal="center" vertical="center" textRotation="255" shrinkToFit="1"/>
      <protection locked="0" hidden="1"/>
    </xf>
    <xf numFmtId="49" fontId="4" fillId="0" borderId="96" xfId="1" applyNumberFormat="1" applyFont="1" applyFill="1" applyBorder="1" applyAlignment="1" applyProtection="1">
      <alignment horizontal="center" vertical="center" textRotation="255" shrinkToFit="1"/>
      <protection locked="0" hidden="1"/>
    </xf>
    <xf numFmtId="3" fontId="4" fillId="0" borderId="82" xfId="1" applyNumberFormat="1" applyFont="1" applyBorder="1" applyAlignment="1" applyProtection="1">
      <alignment horizontal="right" vertical="center" shrinkToFit="1"/>
      <protection locked="0" hidden="1"/>
    </xf>
    <xf numFmtId="49" fontId="4" fillId="0" borderId="88" xfId="1" applyNumberFormat="1" applyFont="1" applyFill="1" applyBorder="1" applyAlignment="1" applyProtection="1">
      <alignment horizontal="distributed" vertical="center" shrinkToFit="1"/>
      <protection locked="0" hidden="1"/>
    </xf>
    <xf numFmtId="0" fontId="1" fillId="0" borderId="26" xfId="1" applyFont="1" applyFill="1" applyBorder="1" applyAlignment="1" applyProtection="1">
      <alignment horizontal="distributed" vertical="center" shrinkToFit="1"/>
      <protection locked="0" hidden="1"/>
    </xf>
    <xf numFmtId="0" fontId="1" fillId="0" borderId="28" xfId="1" applyFont="1" applyFill="1" applyBorder="1" applyAlignment="1" applyProtection="1">
      <alignment horizontal="distributed" vertical="center" shrinkToFit="1"/>
      <protection locked="0" hidden="1"/>
    </xf>
    <xf numFmtId="49" fontId="4" fillId="0" borderId="84" xfId="1" applyNumberFormat="1" applyFont="1" applyFill="1" applyBorder="1" applyAlignment="1" applyProtection="1">
      <alignment horizontal="distributed" vertical="center" shrinkToFit="1"/>
      <protection locked="0" hidden="1"/>
    </xf>
    <xf numFmtId="0" fontId="1" fillId="0" borderId="37" xfId="1" applyFont="1" applyFill="1" applyBorder="1" applyAlignment="1" applyProtection="1">
      <alignment horizontal="distributed" vertical="center" shrinkToFit="1"/>
      <protection locked="0" hidden="1"/>
    </xf>
    <xf numFmtId="0" fontId="1" fillId="0" borderId="36" xfId="1" applyFont="1" applyFill="1" applyBorder="1" applyAlignment="1" applyProtection="1">
      <alignment horizontal="distributed" vertical="center" shrinkToFit="1"/>
      <protection locked="0" hidden="1"/>
    </xf>
    <xf numFmtId="3" fontId="4" fillId="0" borderId="44" xfId="1" applyNumberFormat="1" applyFont="1" applyBorder="1" applyAlignment="1" applyProtection="1">
      <alignment horizontal="right" vertical="center" shrinkToFit="1"/>
      <protection locked="0" hidden="1"/>
    </xf>
    <xf numFmtId="3" fontId="4" fillId="0" borderId="37" xfId="1" applyNumberFormat="1" applyFont="1" applyBorder="1" applyAlignment="1" applyProtection="1">
      <alignment horizontal="right" vertical="center" shrinkToFit="1"/>
      <protection locked="0" hidden="1"/>
    </xf>
    <xf numFmtId="3" fontId="4" fillId="0" borderId="36" xfId="1" applyNumberFormat="1" applyFont="1" applyBorder="1" applyAlignment="1" applyProtection="1">
      <alignment horizontal="right" vertical="center" shrinkToFit="1"/>
      <protection locked="0" hidden="1"/>
    </xf>
    <xf numFmtId="3" fontId="4" fillId="0" borderId="45" xfId="1" applyNumberFormat="1" applyFont="1" applyBorder="1" applyAlignment="1" applyProtection="1">
      <alignment horizontal="right" vertical="center" shrinkToFit="1"/>
      <protection locked="0" hidden="1"/>
    </xf>
    <xf numFmtId="49" fontId="4" fillId="0" borderId="94" xfId="1" applyNumberFormat="1" applyFont="1" applyFill="1" applyBorder="1" applyAlignment="1" applyProtection="1">
      <alignment horizontal="distributed" vertical="center" shrinkToFit="1"/>
      <protection locked="0" hidden="1"/>
    </xf>
    <xf numFmtId="0" fontId="1" fillId="0" borderId="40" xfId="1" applyFont="1" applyFill="1" applyBorder="1" applyAlignment="1" applyProtection="1">
      <alignment horizontal="distributed" vertical="center" shrinkToFit="1"/>
      <protection locked="0" hidden="1"/>
    </xf>
    <xf numFmtId="0" fontId="1" fillId="0" borderId="42" xfId="1" applyFont="1" applyFill="1" applyBorder="1" applyAlignment="1" applyProtection="1">
      <alignment horizontal="distributed" vertical="center" shrinkToFit="1"/>
      <protection locked="0" hidden="1"/>
    </xf>
    <xf numFmtId="3" fontId="4" fillId="0" borderId="41" xfId="1" applyNumberFormat="1" applyFont="1" applyBorder="1" applyAlignment="1" applyProtection="1">
      <alignment horizontal="right" vertical="center" shrinkToFit="1"/>
      <protection locked="0" hidden="1"/>
    </xf>
    <xf numFmtId="3" fontId="4" fillId="0" borderId="40" xfId="1" applyNumberFormat="1" applyFont="1" applyBorder="1" applyAlignment="1" applyProtection="1">
      <alignment horizontal="right" vertical="center" shrinkToFit="1"/>
      <protection locked="0" hidden="1"/>
    </xf>
    <xf numFmtId="3" fontId="4" fillId="0" borderId="42" xfId="1" applyNumberFormat="1" applyFont="1" applyBorder="1" applyAlignment="1" applyProtection="1">
      <alignment horizontal="right" vertical="center" shrinkToFit="1"/>
      <protection locked="0" hidden="1"/>
    </xf>
    <xf numFmtId="3" fontId="4" fillId="0" borderId="39" xfId="1" applyNumberFormat="1" applyFont="1" applyBorder="1" applyAlignment="1" applyProtection="1">
      <alignment horizontal="right" vertical="center" shrinkToFit="1"/>
      <protection locked="0" hidden="1"/>
    </xf>
    <xf numFmtId="177" fontId="4" fillId="3" borderId="41" xfId="1" applyNumberFormat="1" applyFont="1" applyFill="1" applyBorder="1" applyAlignment="1" applyProtection="1">
      <alignment horizontal="right" vertical="center" shrinkToFit="1"/>
      <protection locked="0" hidden="1"/>
    </xf>
    <xf numFmtId="177" fontId="4" fillId="3" borderId="40" xfId="1" applyNumberFormat="1" applyFont="1" applyFill="1" applyBorder="1" applyAlignment="1" applyProtection="1">
      <alignment horizontal="right" vertical="center" shrinkToFit="1"/>
      <protection locked="0" hidden="1"/>
    </xf>
    <xf numFmtId="176" fontId="4" fillId="0" borderId="27" xfId="1" applyNumberFormat="1" applyFont="1" applyBorder="1" applyAlignment="1" applyProtection="1">
      <alignment horizontal="right" vertical="center" shrinkToFit="1"/>
      <protection locked="0" hidden="1"/>
    </xf>
    <xf numFmtId="176" fontId="4" fillId="0" borderId="26" xfId="1" applyNumberFormat="1" applyFont="1" applyBorder="1" applyAlignment="1" applyProtection="1">
      <alignment horizontal="right" vertical="center" shrinkToFit="1"/>
      <protection locked="0" hidden="1"/>
    </xf>
    <xf numFmtId="177" fontId="4" fillId="0" borderId="27" xfId="1" applyNumberFormat="1" applyFont="1" applyBorder="1" applyAlignment="1" applyProtection="1">
      <alignment horizontal="right" vertical="center" shrinkToFit="1"/>
      <protection locked="0" hidden="1"/>
    </xf>
    <xf numFmtId="177" fontId="4" fillId="0" borderId="26" xfId="1" applyNumberFormat="1" applyFont="1" applyBorder="1" applyAlignment="1" applyProtection="1">
      <alignment horizontal="right" vertical="center" shrinkToFit="1"/>
      <protection locked="0" hidden="1"/>
    </xf>
    <xf numFmtId="0" fontId="4" fillId="0" borderId="10" xfId="1" applyNumberFormat="1" applyFont="1" applyBorder="1" applyAlignment="1" applyProtection="1">
      <alignment horizontal="left" vertical="center" shrinkToFit="1"/>
      <protection locked="0" hidden="1"/>
    </xf>
    <xf numFmtId="0" fontId="4" fillId="0" borderId="9" xfId="1" applyNumberFormat="1" applyFont="1" applyBorder="1" applyAlignment="1" applyProtection="1">
      <alignment horizontal="left" vertical="center" shrinkToFit="1"/>
      <protection locked="0" hidden="1"/>
    </xf>
    <xf numFmtId="0" fontId="4" fillId="0" borderId="11" xfId="1" applyNumberFormat="1" applyFont="1" applyBorder="1" applyAlignment="1" applyProtection="1">
      <alignment horizontal="left" vertical="center" shrinkToFit="1"/>
      <protection locked="0" hidden="1"/>
    </xf>
    <xf numFmtId="0" fontId="4" fillId="3" borderId="41" xfId="1" applyNumberFormat="1" applyFont="1" applyFill="1" applyBorder="1" applyAlignment="1" applyProtection="1">
      <alignment horizontal="left" vertical="center" shrinkToFit="1"/>
      <protection locked="0" hidden="1"/>
    </xf>
    <xf numFmtId="0" fontId="4" fillId="3" borderId="40" xfId="1" applyNumberFormat="1" applyFont="1" applyFill="1" applyBorder="1" applyAlignment="1" applyProtection="1">
      <alignment horizontal="left" vertical="center" shrinkToFit="1"/>
      <protection locked="0" hidden="1"/>
    </xf>
    <xf numFmtId="0" fontId="4" fillId="3" borderId="42" xfId="1" applyNumberFormat="1" applyFont="1" applyFill="1" applyBorder="1" applyAlignment="1" applyProtection="1">
      <alignment horizontal="left" vertical="center" shrinkToFit="1"/>
      <protection locked="0" hidden="1"/>
    </xf>
    <xf numFmtId="0" fontId="4" fillId="0" borderId="71" xfId="1" applyNumberFormat="1" applyFont="1" applyBorder="1" applyAlignment="1" applyProtection="1">
      <alignment vertical="center" textRotation="255" shrinkToFit="1"/>
      <protection locked="0" hidden="1"/>
    </xf>
    <xf numFmtId="0" fontId="4" fillId="0" borderId="66" xfId="1" applyNumberFormat="1" applyFont="1" applyBorder="1" applyAlignment="1" applyProtection="1">
      <alignment vertical="center" textRotation="255" shrinkToFit="1"/>
      <protection locked="0" hidden="1"/>
    </xf>
    <xf numFmtId="0" fontId="4" fillId="0" borderId="65" xfId="1" applyNumberFormat="1" applyFont="1" applyBorder="1" applyAlignment="1" applyProtection="1">
      <alignment vertical="center" textRotation="255" shrinkToFit="1"/>
      <protection locked="0" hidden="1"/>
    </xf>
    <xf numFmtId="0" fontId="4" fillId="3" borderId="41" xfId="1" applyNumberFormat="1" applyFont="1" applyFill="1" applyBorder="1" applyAlignment="1" applyProtection="1">
      <alignment horizontal="center" vertical="center" shrinkToFit="1"/>
      <protection locked="0" hidden="1"/>
    </xf>
    <xf numFmtId="176" fontId="4" fillId="3" borderId="41" xfId="1" applyNumberFormat="1" applyFont="1" applyFill="1" applyBorder="1" applyAlignment="1" applyProtection="1">
      <alignment horizontal="right" vertical="center" shrinkToFit="1"/>
      <protection locked="0" hidden="1"/>
    </xf>
    <xf numFmtId="176" fontId="4" fillId="3" borderId="40" xfId="1" applyNumberFormat="1" applyFont="1" applyFill="1" applyBorder="1" applyAlignment="1" applyProtection="1">
      <alignment horizontal="right" vertical="center" shrinkToFit="1"/>
      <protection locked="0" hidden="1"/>
    </xf>
    <xf numFmtId="0" fontId="4" fillId="0" borderId="60" xfId="1" applyNumberFormat="1" applyFont="1" applyBorder="1" applyAlignment="1" applyProtection="1">
      <alignment horizontal="center" vertical="center" shrinkToFit="1"/>
      <protection locked="0" hidden="1"/>
    </xf>
    <xf numFmtId="0" fontId="4" fillId="0" borderId="59" xfId="1" applyNumberFormat="1" applyFont="1" applyBorder="1" applyAlignment="1" applyProtection="1">
      <alignment horizontal="center" vertical="center" shrinkToFit="1"/>
      <protection locked="0" hidden="1"/>
    </xf>
    <xf numFmtId="0" fontId="4" fillId="0" borderId="61" xfId="1" applyNumberFormat="1" applyFont="1" applyBorder="1" applyAlignment="1" applyProtection="1">
      <alignment horizontal="center" vertical="center" shrinkToFit="1"/>
      <protection locked="0" hidden="1"/>
    </xf>
    <xf numFmtId="0" fontId="4" fillId="0" borderId="64" xfId="1" applyNumberFormat="1" applyFont="1" applyBorder="1" applyAlignment="1" applyProtection="1">
      <alignment horizontal="center" vertical="center" shrinkToFit="1"/>
      <protection locked="0" hidden="1"/>
    </xf>
    <xf numFmtId="0" fontId="4" fillId="0" borderId="63" xfId="1" applyNumberFormat="1" applyFont="1" applyBorder="1" applyAlignment="1" applyProtection="1">
      <alignment horizontal="center" vertical="center" shrinkToFit="1"/>
      <protection locked="0" hidden="1"/>
    </xf>
    <xf numFmtId="0" fontId="4" fillId="0" borderId="62" xfId="1" applyNumberFormat="1" applyFont="1" applyBorder="1" applyAlignment="1" applyProtection="1">
      <alignment horizontal="center" vertical="center" shrinkToFit="1"/>
      <protection locked="0" hidden="1"/>
    </xf>
    <xf numFmtId="178" fontId="4" fillId="0" borderId="60" xfId="1" applyNumberFormat="1" applyFont="1" applyBorder="1" applyAlignment="1" applyProtection="1">
      <alignment vertical="center" shrinkToFit="1"/>
      <protection locked="0" hidden="1"/>
    </xf>
    <xf numFmtId="178" fontId="4" fillId="0" borderId="59" xfId="1" applyNumberFormat="1" applyFont="1" applyBorder="1" applyAlignment="1" applyProtection="1">
      <alignment vertical="center" shrinkToFit="1"/>
      <protection locked="0" hidden="1"/>
    </xf>
    <xf numFmtId="0" fontId="4" fillId="0" borderId="60" xfId="1" applyNumberFormat="1" applyFont="1" applyBorder="1" applyAlignment="1" applyProtection="1">
      <alignment horizontal="right" vertical="center" shrinkToFit="1"/>
      <protection locked="0" hidden="1"/>
    </xf>
    <xf numFmtId="0" fontId="4" fillId="0" borderId="59" xfId="1" applyNumberFormat="1" applyFont="1" applyBorder="1" applyAlignment="1" applyProtection="1">
      <alignment horizontal="right" vertical="center" shrinkToFit="1"/>
      <protection locked="0" hidden="1"/>
    </xf>
    <xf numFmtId="0" fontId="4" fillId="0" borderId="71" xfId="1" applyNumberFormat="1" applyFont="1" applyBorder="1" applyAlignment="1" applyProtection="1">
      <alignment vertical="center" textRotation="255"/>
      <protection locked="0" hidden="1"/>
    </xf>
    <xf numFmtId="0" fontId="4" fillId="0" borderId="66" xfId="1" applyNumberFormat="1" applyFont="1" applyBorder="1" applyAlignment="1" applyProtection="1">
      <alignment vertical="center" textRotation="255"/>
      <protection locked="0" hidden="1"/>
    </xf>
    <xf numFmtId="0" fontId="4" fillId="0" borderId="65" xfId="1" applyNumberFormat="1" applyFont="1" applyBorder="1" applyAlignment="1" applyProtection="1">
      <alignment vertical="center" textRotation="255"/>
      <protection locked="0" hidden="1"/>
    </xf>
    <xf numFmtId="0" fontId="4" fillId="0" borderId="41" xfId="1" applyNumberFormat="1" applyFont="1" applyFill="1" applyBorder="1" applyAlignment="1" applyProtection="1">
      <alignment horizontal="center" vertical="center" shrinkToFit="1"/>
      <protection locked="0" hidden="1"/>
    </xf>
    <xf numFmtId="0" fontId="4" fillId="0" borderId="42" xfId="1" applyNumberFormat="1" applyFont="1" applyFill="1" applyBorder="1" applyAlignment="1" applyProtection="1">
      <alignment horizontal="center" vertical="center" shrinkToFit="1"/>
      <protection locked="0" hidden="1"/>
    </xf>
    <xf numFmtId="0" fontId="4" fillId="0" borderId="10" xfId="1" applyNumberFormat="1" applyFont="1" applyBorder="1" applyAlignment="1" applyProtection="1">
      <alignment horizontal="center" vertical="center" shrinkToFit="1"/>
      <protection locked="0" hidden="1"/>
    </xf>
    <xf numFmtId="176" fontId="4" fillId="0" borderId="10" xfId="1" applyNumberFormat="1" applyFont="1" applyBorder="1" applyAlignment="1" applyProtection="1">
      <alignment horizontal="right" vertical="center" shrinkToFit="1"/>
      <protection locked="0" hidden="1"/>
    </xf>
    <xf numFmtId="176" fontId="4" fillId="0" borderId="9" xfId="1" applyNumberFormat="1" applyFont="1" applyBorder="1" applyAlignment="1" applyProtection="1">
      <alignment horizontal="right" vertical="center" shrinkToFit="1"/>
      <protection locked="0" hidden="1"/>
    </xf>
    <xf numFmtId="177" fontId="4" fillId="0" borderId="10" xfId="1" applyNumberFormat="1" applyFont="1" applyBorder="1" applyAlignment="1" applyProtection="1">
      <alignment horizontal="right" vertical="center" shrinkToFit="1"/>
      <protection locked="0" hidden="1"/>
    </xf>
    <xf numFmtId="177" fontId="4" fillId="0" borderId="9" xfId="1" applyNumberFormat="1" applyFont="1" applyBorder="1" applyAlignment="1" applyProtection="1">
      <alignment horizontal="right" vertical="center" shrinkToFit="1"/>
      <protection locked="0" hidden="1"/>
    </xf>
    <xf numFmtId="0" fontId="4" fillId="0" borderId="44" xfId="1" applyNumberFormat="1" applyFont="1" applyBorder="1" applyAlignment="1" applyProtection="1">
      <alignment horizontal="center" vertical="center" shrinkToFit="1"/>
      <protection locked="0" hidden="1"/>
    </xf>
    <xf numFmtId="0" fontId="4" fillId="0" borderId="37" xfId="1" applyNumberFormat="1" applyFont="1" applyBorder="1" applyAlignment="1" applyProtection="1">
      <alignment horizontal="center" vertical="center" shrinkToFit="1"/>
      <protection locked="0" hidden="1"/>
    </xf>
    <xf numFmtId="0" fontId="4" fillId="0" borderId="36" xfId="1" applyNumberFormat="1" applyFont="1" applyBorder="1" applyAlignment="1" applyProtection="1">
      <alignment horizontal="center" vertical="center" shrinkToFit="1"/>
      <protection locked="0" hidden="1"/>
    </xf>
    <xf numFmtId="176" fontId="4" fillId="0" borderId="44" xfId="1" applyNumberFormat="1" applyFont="1" applyBorder="1" applyAlignment="1" applyProtection="1">
      <alignment horizontal="right" vertical="center" shrinkToFit="1"/>
      <protection locked="0" hidden="1"/>
    </xf>
    <xf numFmtId="176" fontId="4" fillId="0" borderId="37" xfId="1" applyNumberFormat="1" applyFont="1" applyBorder="1" applyAlignment="1" applyProtection="1">
      <alignment horizontal="right" vertical="center" shrinkToFit="1"/>
      <protection locked="0" hidden="1"/>
    </xf>
    <xf numFmtId="177" fontId="4" fillId="0" borderId="44" xfId="1" applyNumberFormat="1" applyFont="1" applyBorder="1" applyAlignment="1" applyProtection="1">
      <alignment horizontal="right" vertical="center" shrinkToFit="1"/>
      <protection locked="0" hidden="1"/>
    </xf>
    <xf numFmtId="177" fontId="4" fillId="0" borderId="37" xfId="1" applyNumberFormat="1" applyFont="1" applyBorder="1" applyAlignment="1" applyProtection="1">
      <alignment horizontal="right" vertical="center" shrinkToFit="1"/>
      <protection locked="0" hidden="1"/>
    </xf>
    <xf numFmtId="176" fontId="4" fillId="0" borderId="41" xfId="1" applyNumberFormat="1" applyFont="1" applyFill="1" applyBorder="1" applyAlignment="1" applyProtection="1">
      <alignment horizontal="right" vertical="center" shrinkToFit="1"/>
      <protection locked="0" hidden="1"/>
    </xf>
    <xf numFmtId="176" fontId="4" fillId="0" borderId="40" xfId="1" applyNumberFormat="1" applyFont="1" applyFill="1" applyBorder="1" applyAlignment="1" applyProtection="1">
      <alignment horizontal="right" vertical="center" shrinkToFit="1"/>
      <protection locked="0" hidden="1"/>
    </xf>
    <xf numFmtId="177" fontId="4" fillId="0" borderId="41" xfId="1" applyNumberFormat="1" applyFont="1" applyFill="1" applyBorder="1" applyAlignment="1" applyProtection="1">
      <alignment horizontal="right" vertical="center" shrinkToFit="1"/>
      <protection locked="0" hidden="1"/>
    </xf>
    <xf numFmtId="177" fontId="4" fillId="0" borderId="40" xfId="1" applyNumberFormat="1" applyFont="1" applyFill="1" applyBorder="1" applyAlignment="1" applyProtection="1">
      <alignment horizontal="right" vertical="center" shrinkToFit="1"/>
      <protection locked="0" hidden="1"/>
    </xf>
    <xf numFmtId="0" fontId="4" fillId="0" borderId="52" xfId="1" applyNumberFormat="1" applyFont="1" applyBorder="1" applyAlignment="1" applyProtection="1">
      <alignment horizontal="center" vertical="center"/>
      <protection locked="0" hidden="1"/>
    </xf>
    <xf numFmtId="0" fontId="4" fillId="0" borderId="30" xfId="1" applyNumberFormat="1" applyFont="1" applyBorder="1" applyAlignment="1" applyProtection="1">
      <alignment horizontal="center" vertical="center"/>
      <protection locked="0" hidden="1"/>
    </xf>
    <xf numFmtId="0" fontId="4" fillId="0" borderId="29" xfId="1" applyNumberFormat="1" applyFont="1" applyBorder="1" applyAlignment="1" applyProtection="1">
      <alignment horizontal="center" vertical="center"/>
      <protection locked="0" hidden="1"/>
    </xf>
    <xf numFmtId="0" fontId="4" fillId="0" borderId="44" xfId="1" applyNumberFormat="1" applyFont="1" applyBorder="1" applyAlignment="1" applyProtection="1">
      <alignment horizontal="center" vertical="center"/>
      <protection locked="0" hidden="1"/>
    </xf>
    <xf numFmtId="0" fontId="4" fillId="0" borderId="37" xfId="1" applyNumberFormat="1" applyFont="1" applyBorder="1" applyAlignment="1" applyProtection="1">
      <alignment horizontal="center" vertical="center"/>
      <protection locked="0" hidden="1"/>
    </xf>
    <xf numFmtId="0" fontId="4" fillId="0" borderId="36" xfId="1" applyNumberFormat="1" applyFont="1" applyBorder="1" applyAlignment="1" applyProtection="1">
      <alignment horizontal="center" vertical="center"/>
      <protection locked="0" hidden="1"/>
    </xf>
    <xf numFmtId="0" fontId="4" fillId="0" borderId="58" xfId="1" applyNumberFormat="1" applyFont="1" applyBorder="1" applyAlignment="1" applyProtection="1">
      <alignment horizontal="center" vertical="center"/>
      <protection locked="0" hidden="1"/>
    </xf>
    <xf numFmtId="0" fontId="8" fillId="0" borderId="58" xfId="1" applyNumberFormat="1" applyFont="1" applyBorder="1" applyAlignment="1" applyProtection="1">
      <alignment horizontal="center" vertical="center"/>
      <protection locked="0" hidden="1"/>
    </xf>
    <xf numFmtId="0" fontId="4" fillId="0" borderId="55" xfId="1" applyNumberFormat="1" applyFont="1" applyBorder="1" applyAlignment="1" applyProtection="1">
      <alignment horizontal="distributed" vertical="center"/>
      <protection locked="0" hidden="1"/>
    </xf>
    <xf numFmtId="0" fontId="4" fillId="0" borderId="54" xfId="1" applyNumberFormat="1" applyFont="1" applyBorder="1" applyAlignment="1" applyProtection="1">
      <alignment horizontal="distributed" vertical="center"/>
      <protection locked="0" hidden="1"/>
    </xf>
    <xf numFmtId="0" fontId="4" fillId="0" borderId="56" xfId="1" applyNumberFormat="1" applyFont="1" applyBorder="1" applyAlignment="1" applyProtection="1">
      <alignment horizontal="distributed" vertical="center"/>
      <protection locked="0" hidden="1"/>
    </xf>
    <xf numFmtId="176" fontId="4" fillId="0" borderId="58" xfId="1" applyNumberFormat="1" applyFont="1" applyFill="1" applyBorder="1" applyAlignment="1" applyProtection="1">
      <alignment horizontal="right" vertical="center"/>
      <protection locked="0" hidden="1"/>
    </xf>
    <xf numFmtId="176" fontId="4" fillId="2" borderId="58" xfId="1" applyNumberFormat="1" applyFont="1" applyFill="1" applyBorder="1" applyAlignment="1" applyProtection="1">
      <alignment horizontal="right" vertical="center"/>
      <protection locked="0" hidden="1"/>
    </xf>
    <xf numFmtId="0" fontId="4" fillId="0" borderId="59" xfId="1" applyNumberFormat="1" applyFont="1" applyBorder="1" applyAlignment="1" applyProtection="1">
      <alignment vertical="center" shrinkToFit="1"/>
      <protection locked="0" hidden="1"/>
    </xf>
    <xf numFmtId="0" fontId="4" fillId="0" borderId="28" xfId="1" applyNumberFormat="1" applyFont="1" applyBorder="1" applyAlignment="1" applyProtection="1">
      <alignment vertical="center" shrinkToFit="1"/>
      <protection locked="0" hidden="1"/>
    </xf>
    <xf numFmtId="0" fontId="4" fillId="0" borderId="27" xfId="1" applyNumberFormat="1" applyFont="1" applyBorder="1" applyAlignment="1" applyProtection="1">
      <alignment horizontal="center" vertical="center"/>
      <protection locked="0" hidden="1"/>
    </xf>
    <xf numFmtId="0" fontId="4" fillId="0" borderId="26" xfId="1" applyNumberFormat="1" applyFont="1" applyBorder="1" applyAlignment="1" applyProtection="1">
      <alignment horizontal="center" vertical="center"/>
      <protection locked="0" hidden="1"/>
    </xf>
    <xf numFmtId="0" fontId="4" fillId="0" borderId="28" xfId="1" applyNumberFormat="1" applyFont="1" applyBorder="1" applyAlignment="1" applyProtection="1">
      <alignment horizontal="center" vertical="center"/>
      <protection locked="0" hidden="1"/>
    </xf>
    <xf numFmtId="14" fontId="4" fillId="0" borderId="27" xfId="1" applyNumberFormat="1" applyFont="1" applyBorder="1" applyAlignment="1" applyProtection="1">
      <alignment horizontal="center" vertical="center" shrinkToFit="1"/>
      <protection locked="0" hidden="1"/>
    </xf>
    <xf numFmtId="14" fontId="4" fillId="0" borderId="26" xfId="1" applyNumberFormat="1" applyFont="1" applyBorder="1" applyAlignment="1" applyProtection="1">
      <alignment horizontal="center" vertical="center" shrinkToFit="1"/>
      <protection locked="0" hidden="1"/>
    </xf>
    <xf numFmtId="14" fontId="4" fillId="0" borderId="25" xfId="1" applyNumberFormat="1" applyFont="1" applyBorder="1" applyAlignment="1" applyProtection="1">
      <alignment horizontal="center" vertical="center" shrinkToFit="1"/>
      <protection locked="0" hidden="1"/>
    </xf>
    <xf numFmtId="0" fontId="4" fillId="0" borderId="14" xfId="1" applyNumberFormat="1" applyFont="1" applyBorder="1" applyAlignment="1" applyProtection="1">
      <alignment vertical="center" shrinkToFit="1"/>
      <protection locked="0" hidden="1"/>
    </xf>
    <xf numFmtId="0" fontId="4" fillId="0" borderId="16" xfId="1" applyNumberFormat="1" applyFont="1" applyBorder="1" applyAlignment="1" applyProtection="1">
      <alignment vertical="center" shrinkToFit="1"/>
      <protection locked="0" hidden="1"/>
    </xf>
    <xf numFmtId="0" fontId="4" fillId="0" borderId="15" xfId="1" applyNumberFormat="1" applyFont="1" applyBorder="1" applyAlignment="1" applyProtection="1">
      <alignment horizontal="center" vertical="center" shrinkToFit="1"/>
      <protection locked="0" hidden="1"/>
    </xf>
    <xf numFmtId="0" fontId="4" fillId="0" borderId="14" xfId="1" applyNumberFormat="1" applyFont="1" applyBorder="1" applyAlignment="1" applyProtection="1">
      <alignment horizontal="center" vertical="center" shrinkToFit="1"/>
      <protection locked="0" hidden="1"/>
    </xf>
    <xf numFmtId="0" fontId="4" fillId="0" borderId="15" xfId="1" applyNumberFormat="1" applyFont="1" applyBorder="1" applyAlignment="1" applyProtection="1">
      <alignment horizontal="center" vertical="center"/>
      <protection locked="0" hidden="1"/>
    </xf>
    <xf numFmtId="0" fontId="4" fillId="0" borderId="14" xfId="1" applyNumberFormat="1" applyFont="1" applyBorder="1" applyAlignment="1" applyProtection="1">
      <alignment horizontal="center" vertical="center"/>
      <protection locked="0" hidden="1"/>
    </xf>
    <xf numFmtId="0" fontId="4" fillId="0" borderId="16" xfId="1" applyNumberFormat="1" applyFont="1" applyBorder="1" applyAlignment="1" applyProtection="1">
      <alignment horizontal="center" vertical="center"/>
      <protection locked="0" hidden="1"/>
    </xf>
    <xf numFmtId="14" fontId="4" fillId="0" borderId="15" xfId="1" applyNumberFormat="1" applyFont="1" applyBorder="1" applyAlignment="1" applyProtection="1">
      <alignment horizontal="center" vertical="center" shrinkToFit="1"/>
      <protection locked="0" hidden="1"/>
    </xf>
    <xf numFmtId="14" fontId="4" fillId="0" borderId="14" xfId="1" applyNumberFormat="1" applyFont="1" applyBorder="1" applyAlignment="1" applyProtection="1">
      <alignment horizontal="center" vertical="center" shrinkToFit="1"/>
      <protection locked="0" hidden="1"/>
    </xf>
    <xf numFmtId="14" fontId="4" fillId="0" borderId="13" xfId="1" applyNumberFormat="1" applyFont="1" applyBorder="1" applyAlignment="1" applyProtection="1">
      <alignment horizontal="center" vertical="center" shrinkToFit="1"/>
      <protection locked="0" hidden="1"/>
    </xf>
    <xf numFmtId="0" fontId="4" fillId="0" borderId="57" xfId="1" applyNumberFormat="1" applyFont="1" applyBorder="1" applyAlignment="1" applyProtection="1">
      <alignment horizontal="distributed" vertical="center"/>
      <protection locked="0" hidden="1"/>
    </xf>
    <xf numFmtId="0" fontId="4" fillId="0" borderId="55" xfId="1" applyNumberFormat="1" applyFont="1" applyBorder="1" applyAlignment="1" applyProtection="1">
      <alignment horizontal="center" vertical="center" shrinkToFit="1"/>
      <protection locked="0" hidden="1"/>
    </xf>
    <xf numFmtId="0" fontId="4" fillId="0" borderId="56" xfId="1" applyNumberFormat="1" applyFont="1" applyBorder="1" applyAlignment="1" applyProtection="1">
      <alignment horizontal="center" vertical="center" shrinkToFit="1"/>
      <protection locked="0" hidden="1"/>
    </xf>
    <xf numFmtId="0" fontId="4" fillId="0" borderId="55" xfId="1" applyNumberFormat="1" applyFont="1" applyBorder="1" applyAlignment="1" applyProtection="1">
      <alignment horizontal="center" vertical="center"/>
      <protection locked="0" hidden="1"/>
    </xf>
    <xf numFmtId="0" fontId="4" fillId="0" borderId="56" xfId="1" applyNumberFormat="1" applyFont="1" applyBorder="1" applyAlignment="1" applyProtection="1">
      <alignment horizontal="center" vertical="center"/>
      <protection locked="0" hidden="1"/>
    </xf>
    <xf numFmtId="14" fontId="4" fillId="0" borderId="55" xfId="1" applyNumberFormat="1" applyFont="1" applyBorder="1" applyAlignment="1" applyProtection="1">
      <alignment horizontal="center" vertical="center" shrinkToFit="1"/>
      <protection locked="0" hidden="1"/>
    </xf>
    <xf numFmtId="14" fontId="4" fillId="0" borderId="54" xfId="1" applyNumberFormat="1" applyFont="1" applyBorder="1" applyAlignment="1" applyProtection="1">
      <alignment horizontal="center" vertical="center" shrinkToFit="1"/>
      <protection locked="0" hidden="1"/>
    </xf>
    <xf numFmtId="14" fontId="4" fillId="0" borderId="53" xfId="1" applyNumberFormat="1" applyFont="1" applyBorder="1" applyAlignment="1" applyProtection="1">
      <alignment horizontal="center" vertical="center" shrinkToFit="1"/>
      <protection locked="0" hidden="1"/>
    </xf>
    <xf numFmtId="0" fontId="4" fillId="0" borderId="30" xfId="1" applyNumberFormat="1" applyFont="1" applyBorder="1" applyAlignment="1" applyProtection="1">
      <alignment vertical="center"/>
      <protection locked="0" hidden="1"/>
    </xf>
    <xf numFmtId="0" fontId="4" fillId="0" borderId="29" xfId="1" applyNumberFormat="1" applyFont="1" applyBorder="1" applyAlignment="1" applyProtection="1">
      <alignment vertical="center"/>
      <protection locked="0" hidden="1"/>
    </xf>
    <xf numFmtId="0" fontId="4" fillId="0" borderId="23" xfId="1" applyNumberFormat="1" applyFont="1" applyBorder="1" applyAlignment="1" applyProtection="1">
      <alignment vertical="center"/>
      <protection locked="0" hidden="1"/>
    </xf>
    <xf numFmtId="0" fontId="4" fillId="0" borderId="37" xfId="1" applyNumberFormat="1" applyFont="1" applyBorder="1" applyAlignment="1" applyProtection="1">
      <alignment vertical="center"/>
      <protection locked="0" hidden="1"/>
    </xf>
    <xf numFmtId="0" fontId="4" fillId="0" borderId="36" xfId="1" applyNumberFormat="1" applyFont="1" applyBorder="1" applyAlignment="1" applyProtection="1">
      <alignment vertical="center"/>
      <protection locked="0" hidden="1"/>
    </xf>
    <xf numFmtId="0" fontId="4" fillId="0" borderId="50" xfId="1" applyNumberFormat="1" applyFont="1" applyBorder="1" applyAlignment="1" applyProtection="1">
      <alignment horizontal="center" vertical="center"/>
      <protection locked="0" hidden="1"/>
    </xf>
    <xf numFmtId="0" fontId="4" fillId="0" borderId="0" xfId="1" applyNumberFormat="1" applyFont="1" applyBorder="1" applyAlignment="1" applyProtection="1">
      <alignment horizontal="center" vertical="center"/>
      <protection locked="0" hidden="1"/>
    </xf>
    <xf numFmtId="0" fontId="4" fillId="0" borderId="52" xfId="1" applyNumberFormat="1" applyFont="1" applyBorder="1" applyAlignment="1" applyProtection="1">
      <alignment vertical="center" shrinkToFit="1"/>
      <protection locked="0" hidden="1"/>
    </xf>
    <xf numFmtId="0" fontId="4" fillId="0" borderId="30" xfId="1" applyNumberFormat="1" applyFont="1" applyBorder="1" applyAlignment="1" applyProtection="1">
      <alignment vertical="center" shrinkToFit="1"/>
      <protection locked="0" hidden="1"/>
    </xf>
    <xf numFmtId="0" fontId="4" fillId="0" borderId="29" xfId="1" applyNumberFormat="1" applyFont="1" applyBorder="1" applyAlignment="1" applyProtection="1">
      <alignment vertical="center" shrinkToFit="1"/>
      <protection locked="0" hidden="1"/>
    </xf>
    <xf numFmtId="0" fontId="4" fillId="0" borderId="50" xfId="1" applyNumberFormat="1" applyFont="1" applyBorder="1" applyAlignment="1" applyProtection="1">
      <alignment vertical="center" shrinkToFit="1"/>
      <protection locked="0" hidden="1"/>
    </xf>
    <xf numFmtId="0" fontId="4" fillId="0" borderId="44" xfId="1" applyNumberFormat="1" applyFont="1" applyBorder="1" applyAlignment="1" applyProtection="1">
      <alignment vertical="center" shrinkToFit="1"/>
      <protection locked="0" hidden="1"/>
    </xf>
    <xf numFmtId="0" fontId="4" fillId="0" borderId="37" xfId="1" applyNumberFormat="1" applyFont="1" applyBorder="1" applyAlignment="1" applyProtection="1">
      <alignment vertical="center" shrinkToFit="1"/>
      <protection locked="0" hidden="1"/>
    </xf>
    <xf numFmtId="0" fontId="4" fillId="0" borderId="36" xfId="1" applyNumberFormat="1" applyFont="1" applyBorder="1" applyAlignment="1" applyProtection="1">
      <alignment vertical="center" shrinkToFit="1"/>
      <protection locked="0" hidden="1"/>
    </xf>
    <xf numFmtId="14" fontId="4" fillId="0" borderId="52" xfId="1" applyNumberFormat="1" applyFont="1" applyBorder="1" applyAlignment="1" applyProtection="1">
      <alignment horizontal="center" vertical="center" shrinkToFit="1"/>
      <protection locked="0" hidden="1"/>
    </xf>
    <xf numFmtId="14" fontId="4" fillId="0" borderId="30" xfId="1" applyNumberFormat="1" applyFont="1" applyBorder="1" applyAlignment="1" applyProtection="1">
      <alignment horizontal="center" vertical="center" shrinkToFit="1"/>
      <protection locked="0" hidden="1"/>
    </xf>
    <xf numFmtId="14" fontId="4" fillId="0" borderId="51" xfId="1" applyNumberFormat="1" applyFont="1" applyBorder="1" applyAlignment="1" applyProtection="1">
      <alignment horizontal="center" vertical="center" shrinkToFit="1"/>
      <protection locked="0" hidden="1"/>
    </xf>
    <xf numFmtId="14" fontId="4" fillId="0" borderId="50" xfId="1" applyNumberFormat="1" applyFont="1" applyBorder="1" applyAlignment="1" applyProtection="1">
      <alignment horizontal="center" vertical="center" shrinkToFit="1"/>
      <protection locked="0" hidden="1"/>
    </xf>
    <xf numFmtId="14" fontId="4" fillId="0" borderId="0" xfId="1" applyNumberFormat="1" applyFont="1" applyBorder="1" applyAlignment="1" applyProtection="1">
      <alignment horizontal="center" vertical="center" shrinkToFit="1"/>
      <protection locked="0" hidden="1"/>
    </xf>
    <xf numFmtId="14" fontId="4" fillId="0" borderId="43" xfId="1" applyNumberFormat="1" applyFont="1" applyBorder="1" applyAlignment="1" applyProtection="1">
      <alignment horizontal="center" vertical="center" shrinkToFit="1"/>
      <protection locked="0" hidden="1"/>
    </xf>
    <xf numFmtId="14" fontId="4" fillId="0" borderId="44" xfId="1" applyNumberFormat="1" applyFont="1" applyBorder="1" applyAlignment="1" applyProtection="1">
      <alignment horizontal="center" vertical="center" shrinkToFit="1"/>
      <protection locked="0" hidden="1"/>
    </xf>
    <xf numFmtId="14" fontId="4" fillId="0" borderId="37" xfId="1" applyNumberFormat="1" applyFont="1" applyBorder="1" applyAlignment="1" applyProtection="1">
      <alignment horizontal="center" vertical="center" shrinkToFit="1"/>
      <protection locked="0" hidden="1"/>
    </xf>
    <xf numFmtId="14" fontId="4" fillId="0" borderId="45" xfId="1" applyNumberFormat="1" applyFont="1" applyBorder="1" applyAlignment="1" applyProtection="1">
      <alignment horizontal="center" vertical="center" shrinkToFit="1"/>
      <protection locked="0" hidden="1"/>
    </xf>
    <xf numFmtId="0" fontId="4" fillId="0" borderId="54" xfId="1" applyNumberFormat="1" applyFont="1" applyBorder="1" applyAlignment="1" applyProtection="1">
      <alignment vertical="center" shrinkToFit="1"/>
      <protection locked="0" hidden="1"/>
    </xf>
    <xf numFmtId="0" fontId="4" fillId="0" borderId="56" xfId="1" applyNumberFormat="1" applyFont="1" applyBorder="1" applyAlignment="1" applyProtection="1">
      <alignment vertical="center" shrinkToFit="1"/>
      <protection locked="0" hidden="1"/>
    </xf>
    <xf numFmtId="0" fontId="4" fillId="0" borderId="3" xfId="1" applyNumberFormat="1" applyFont="1" applyBorder="1" applyAlignment="1" applyProtection="1">
      <alignment horizontal="center" vertical="center"/>
      <protection locked="0" hidden="1"/>
    </xf>
    <xf numFmtId="0" fontId="4" fillId="0" borderId="4" xfId="1" applyNumberFormat="1" applyFont="1" applyBorder="1" applyAlignment="1" applyProtection="1">
      <alignment horizontal="center" vertical="center"/>
      <protection locked="0" hidden="1"/>
    </xf>
    <xf numFmtId="14" fontId="4" fillId="0" borderId="3" xfId="1" applyNumberFormat="1" applyFont="1" applyBorder="1" applyAlignment="1" applyProtection="1">
      <alignment horizontal="center" vertical="center" shrinkToFit="1"/>
      <protection locked="0" hidden="1"/>
    </xf>
    <xf numFmtId="14" fontId="4" fillId="0" borderId="2" xfId="1" applyNumberFormat="1" applyFont="1" applyBorder="1" applyAlignment="1" applyProtection="1">
      <alignment horizontal="center" vertical="center" shrinkToFit="1"/>
      <protection locked="0" hidden="1"/>
    </xf>
    <xf numFmtId="14" fontId="4" fillId="0" borderId="1" xfId="1" applyNumberFormat="1" applyFont="1" applyBorder="1" applyAlignment="1" applyProtection="1">
      <alignment horizontal="center" vertical="center" shrinkToFit="1"/>
      <protection locked="0" hidden="1"/>
    </xf>
    <xf numFmtId="0" fontId="4" fillId="0" borderId="40" xfId="1" applyNumberFormat="1" applyFont="1" applyBorder="1" applyAlignment="1" applyProtection="1">
      <alignment vertical="center" shrinkToFit="1"/>
      <protection locked="0" hidden="1"/>
    </xf>
    <xf numFmtId="0" fontId="4" fillId="0" borderId="42" xfId="1" applyNumberFormat="1" applyFont="1" applyBorder="1" applyAlignment="1" applyProtection="1">
      <alignment vertical="center" shrinkToFit="1"/>
      <protection locked="0" hidden="1"/>
    </xf>
    <xf numFmtId="0" fontId="4" fillId="0" borderId="41" xfId="1" applyNumberFormat="1" applyFont="1" applyBorder="1" applyAlignment="1" applyProtection="1">
      <alignment horizontal="center" vertical="center"/>
      <protection locked="0" hidden="1"/>
    </xf>
    <xf numFmtId="0" fontId="4" fillId="0" borderId="40" xfId="1" applyNumberFormat="1" applyFont="1" applyBorder="1" applyAlignment="1" applyProtection="1">
      <alignment horizontal="center" vertical="center"/>
      <protection locked="0" hidden="1"/>
    </xf>
    <xf numFmtId="0" fontId="4" fillId="0" borderId="42" xfId="1" applyNumberFormat="1" applyFont="1" applyBorder="1" applyAlignment="1" applyProtection="1">
      <alignment horizontal="center" vertical="center"/>
      <protection locked="0" hidden="1"/>
    </xf>
    <xf numFmtId="14" fontId="4" fillId="0" borderId="41" xfId="1" applyNumberFormat="1" applyFont="1" applyBorder="1" applyAlignment="1" applyProtection="1">
      <alignment horizontal="center" vertical="center" shrinkToFit="1"/>
      <protection locked="0" hidden="1"/>
    </xf>
    <xf numFmtId="14" fontId="4" fillId="0" borderId="40" xfId="1" applyNumberFormat="1" applyFont="1" applyBorder="1" applyAlignment="1" applyProtection="1">
      <alignment horizontal="center" vertical="center" shrinkToFit="1"/>
      <protection locked="0" hidden="1"/>
    </xf>
    <xf numFmtId="14" fontId="4" fillId="0" borderId="39" xfId="1" applyNumberFormat="1" applyFont="1" applyBorder="1" applyAlignment="1" applyProtection="1">
      <alignment horizontal="center" vertical="center" shrinkToFit="1"/>
      <protection locked="0" hidden="1"/>
    </xf>
    <xf numFmtId="0" fontId="4" fillId="0" borderId="11" xfId="1" applyNumberFormat="1" applyFont="1" applyBorder="1" applyAlignment="1" applyProtection="1">
      <alignment vertical="center" shrinkToFit="1"/>
      <protection locked="0" hidden="1"/>
    </xf>
    <xf numFmtId="0" fontId="4" fillId="0" borderId="10" xfId="1" applyNumberFormat="1" applyFont="1" applyBorder="1" applyAlignment="1" applyProtection="1">
      <alignment horizontal="center" vertical="center"/>
      <protection locked="0" hidden="1"/>
    </xf>
    <xf numFmtId="0" fontId="4" fillId="0" borderId="9" xfId="1" applyNumberFormat="1" applyFont="1" applyBorder="1" applyAlignment="1" applyProtection="1">
      <alignment horizontal="center" vertical="center"/>
      <protection locked="0" hidden="1"/>
    </xf>
    <xf numFmtId="0" fontId="4" fillId="0" borderId="11" xfId="1" applyNumberFormat="1" applyFont="1" applyBorder="1" applyAlignment="1" applyProtection="1">
      <alignment horizontal="center" vertical="center"/>
      <protection locked="0" hidden="1"/>
    </xf>
    <xf numFmtId="14" fontId="4" fillId="0" borderId="10" xfId="1" applyNumberFormat="1" applyFont="1" applyBorder="1" applyAlignment="1" applyProtection="1">
      <alignment horizontal="center" vertical="center" shrinkToFit="1"/>
      <protection locked="0" hidden="1"/>
    </xf>
    <xf numFmtId="14" fontId="4" fillId="0" borderId="9" xfId="1" applyNumberFormat="1" applyFont="1" applyBorder="1" applyAlignment="1" applyProtection="1">
      <alignment horizontal="center" vertical="center" shrinkToFit="1"/>
      <protection locked="0" hidden="1"/>
    </xf>
    <xf numFmtId="14" fontId="4" fillId="0" borderId="8" xfId="1" applyNumberFormat="1" applyFont="1" applyBorder="1" applyAlignment="1" applyProtection="1">
      <alignment horizontal="center" vertical="center" shrinkToFit="1"/>
      <protection locked="0" hidden="1"/>
    </xf>
    <xf numFmtId="0" fontId="4" fillId="0" borderId="31" xfId="1" applyNumberFormat="1" applyFont="1" applyBorder="1" applyAlignment="1" applyProtection="1">
      <alignment horizontal="distributed" vertical="center"/>
      <protection locked="0" hidden="1"/>
    </xf>
    <xf numFmtId="0" fontId="4" fillId="0" borderId="30" xfId="1" applyNumberFormat="1" applyFont="1" applyBorder="1" applyAlignment="1" applyProtection="1">
      <alignment horizontal="distributed" vertical="center"/>
      <protection locked="0" hidden="1"/>
    </xf>
    <xf numFmtId="0" fontId="4" fillId="0" borderId="29" xfId="1" applyNumberFormat="1" applyFont="1" applyBorder="1" applyAlignment="1" applyProtection="1">
      <alignment horizontal="distributed" vertical="center"/>
      <protection locked="0" hidden="1"/>
    </xf>
    <xf numFmtId="0" fontId="4" fillId="0" borderId="24" xfId="1" applyNumberFormat="1" applyFont="1" applyBorder="1" applyAlignment="1" applyProtection="1">
      <alignment horizontal="distributed" vertical="center"/>
      <protection locked="0" hidden="1"/>
    </xf>
    <xf numFmtId="0" fontId="4" fillId="0" borderId="0" xfId="1" applyNumberFormat="1" applyFont="1" applyBorder="1" applyAlignment="1" applyProtection="1">
      <alignment horizontal="distributed" vertical="center"/>
      <protection locked="0" hidden="1"/>
    </xf>
    <xf numFmtId="0" fontId="4" fillId="0" borderId="23" xfId="1" applyNumberFormat="1" applyFont="1" applyBorder="1" applyAlignment="1" applyProtection="1">
      <alignment horizontal="distributed" vertical="center"/>
      <protection locked="0" hidden="1"/>
    </xf>
    <xf numFmtId="0" fontId="4" fillId="0" borderId="7" xfId="1" applyNumberFormat="1" applyFont="1" applyBorder="1" applyAlignment="1" applyProtection="1">
      <alignment horizontal="distributed" vertical="center"/>
      <protection locked="0" hidden="1"/>
    </xf>
    <xf numFmtId="0" fontId="4" fillId="0" borderId="2" xfId="1" applyNumberFormat="1" applyFont="1" applyBorder="1" applyAlignment="1" applyProtection="1">
      <alignment horizontal="distributed" vertical="center"/>
      <protection locked="0" hidden="1"/>
    </xf>
    <xf numFmtId="0" fontId="4" fillId="0" borderId="4" xfId="1" applyNumberFormat="1" applyFont="1" applyBorder="1" applyAlignment="1" applyProtection="1">
      <alignment horizontal="distributed" vertical="center"/>
      <protection locked="0" hidden="1"/>
    </xf>
    <xf numFmtId="176" fontId="4" fillId="0" borderId="44" xfId="1" applyNumberFormat="1" applyFont="1" applyBorder="1" applyAlignment="1" applyProtection="1">
      <alignment horizontal="center" vertical="center" shrinkToFit="1"/>
      <protection locked="0" hidden="1"/>
    </xf>
    <xf numFmtId="176" fontId="4" fillId="0" borderId="37" xfId="1" applyNumberFormat="1" applyFont="1" applyBorder="1" applyAlignment="1" applyProtection="1">
      <alignment horizontal="center" vertical="center" shrinkToFit="1"/>
      <protection locked="0" hidden="1"/>
    </xf>
    <xf numFmtId="176" fontId="4" fillId="0" borderId="41" xfId="1" applyNumberFormat="1" applyFont="1" applyBorder="1" applyAlignment="1" applyProtection="1">
      <alignment horizontal="center" vertical="center" shrinkToFit="1"/>
      <protection locked="0" hidden="1"/>
    </xf>
    <xf numFmtId="176" fontId="4" fillId="0" borderId="40" xfId="1" applyNumberFormat="1" applyFont="1" applyBorder="1" applyAlignment="1" applyProtection="1">
      <alignment horizontal="center" vertical="center" shrinkToFit="1"/>
      <protection locked="0" hidden="1"/>
    </xf>
    <xf numFmtId="176" fontId="4" fillId="0" borderId="3" xfId="1" applyNumberFormat="1" applyFont="1" applyBorder="1" applyAlignment="1" applyProtection="1">
      <alignment horizontal="center" vertical="center" shrinkToFit="1"/>
      <protection locked="0" hidden="1"/>
    </xf>
    <xf numFmtId="176" fontId="4" fillId="0" borderId="2" xfId="1" applyNumberFormat="1" applyFont="1" applyBorder="1" applyAlignment="1" applyProtection="1">
      <alignment horizontal="center" vertical="center" shrinkToFit="1"/>
      <protection locked="0" hidden="1"/>
    </xf>
    <xf numFmtId="0" fontId="4" fillId="0" borderId="34" xfId="1" applyNumberFormat="1" applyFont="1" applyBorder="1" applyAlignment="1" applyProtection="1">
      <alignment horizontal="center" vertical="center" shrinkToFit="1"/>
      <protection locked="0" hidden="1"/>
    </xf>
    <xf numFmtId="0" fontId="4" fillId="0" borderId="33" xfId="1" applyNumberFormat="1" applyFont="1" applyBorder="1" applyAlignment="1" applyProtection="1">
      <alignment horizontal="center" vertical="center" shrinkToFit="1"/>
      <protection locked="0" hidden="1"/>
    </xf>
    <xf numFmtId="176" fontId="1" fillId="0" borderId="9" xfId="1" applyNumberFormat="1" applyFont="1" applyBorder="1" applyAlignment="1" applyProtection="1">
      <alignment horizontal="center" vertical="center" shrinkToFit="1"/>
      <protection locked="0" hidden="1"/>
    </xf>
    <xf numFmtId="0" fontId="1" fillId="0" borderId="9" xfId="1" applyFont="1" applyBorder="1" applyAlignment="1" applyProtection="1">
      <alignment vertical="center"/>
      <protection locked="0" hidden="1"/>
    </xf>
    <xf numFmtId="0" fontId="1" fillId="0" borderId="8" xfId="1" applyFont="1" applyBorder="1" applyAlignment="1" applyProtection="1">
      <alignment vertical="center"/>
      <protection locked="0" hidden="1"/>
    </xf>
    <xf numFmtId="176" fontId="1" fillId="0" borderId="2" xfId="1" applyNumberFormat="1" applyFont="1" applyBorder="1" applyAlignment="1" applyProtection="1">
      <alignment horizontal="center" vertical="center" shrinkToFit="1"/>
      <protection locked="0" hidden="1"/>
    </xf>
    <xf numFmtId="0" fontId="1" fillId="0" borderId="2" xfId="1" applyFont="1" applyBorder="1" applyAlignment="1" applyProtection="1">
      <alignment vertical="center"/>
      <protection locked="0" hidden="1"/>
    </xf>
    <xf numFmtId="0" fontId="1" fillId="0" borderId="1" xfId="1" applyFont="1" applyBorder="1" applyAlignment="1" applyProtection="1">
      <alignment vertical="center"/>
      <protection locked="0" hidden="1"/>
    </xf>
    <xf numFmtId="0" fontId="4" fillId="0" borderId="6" xfId="1" applyNumberFormat="1" applyFont="1" applyBorder="1" applyAlignment="1" applyProtection="1">
      <alignment horizontal="left" vertical="center" shrinkToFit="1"/>
      <protection locked="0" hidden="1"/>
    </xf>
    <xf numFmtId="0" fontId="4" fillId="0" borderId="5" xfId="1" applyNumberFormat="1" applyFont="1" applyBorder="1" applyAlignment="1" applyProtection="1">
      <alignment horizontal="left" vertical="center" shrinkToFit="1"/>
      <protection locked="0" hidden="1"/>
    </xf>
    <xf numFmtId="0" fontId="1" fillId="0" borderId="19" xfId="1" applyFont="1" applyBorder="1" applyAlignment="1" applyProtection="1">
      <alignment vertical="center"/>
      <protection locked="0" hidden="1"/>
    </xf>
    <xf numFmtId="0" fontId="1" fillId="0" borderId="18" xfId="1" applyFont="1" applyBorder="1" applyAlignment="1" applyProtection="1">
      <alignment vertical="center"/>
      <protection locked="0" hidden="1"/>
    </xf>
    <xf numFmtId="176" fontId="1" fillId="0" borderId="14" xfId="1" applyNumberFormat="1" applyFont="1" applyBorder="1" applyAlignment="1" applyProtection="1">
      <alignment horizontal="center" vertical="center" shrinkToFit="1"/>
      <protection locked="0" hidden="1"/>
    </xf>
    <xf numFmtId="0" fontId="1" fillId="0" borderId="14" xfId="1" applyFont="1" applyBorder="1" applyAlignment="1" applyProtection="1">
      <alignment vertical="center"/>
      <protection locked="0" hidden="1"/>
    </xf>
    <xf numFmtId="0" fontId="1" fillId="0" borderId="13" xfId="1" applyFont="1" applyBorder="1" applyAlignment="1" applyProtection="1">
      <alignment vertical="center"/>
      <protection locked="0" hidden="1"/>
    </xf>
    <xf numFmtId="0" fontId="4" fillId="0" borderId="14" xfId="1" applyNumberFormat="1" applyFont="1" applyBorder="1" applyAlignment="1" applyProtection="1">
      <alignment horizontal="left" vertical="center" shrinkToFit="1"/>
      <protection locked="0" hidden="1"/>
    </xf>
    <xf numFmtId="0" fontId="4" fillId="0" borderId="16" xfId="1" applyNumberFormat="1" applyFont="1" applyBorder="1" applyAlignment="1" applyProtection="1">
      <alignment horizontal="left" vertical="center" shrinkToFit="1"/>
      <protection locked="0" hidden="1"/>
    </xf>
    <xf numFmtId="0" fontId="4" fillId="2" borderId="0" xfId="1" applyNumberFormat="1" applyFont="1" applyFill="1" applyAlignment="1" applyProtection="1">
      <alignment horizontal="center" vertical="center"/>
      <protection locked="0" hidden="1"/>
    </xf>
    <xf numFmtId="0" fontId="4" fillId="0" borderId="34" xfId="1" applyNumberFormat="1" applyFont="1" applyBorder="1" applyAlignment="1" applyProtection="1">
      <alignment horizontal="left" vertical="center" shrinkToFit="1"/>
      <protection locked="0" hidden="1"/>
    </xf>
    <xf numFmtId="0" fontId="4" fillId="0" borderId="33" xfId="1" applyNumberFormat="1" applyFont="1" applyBorder="1" applyAlignment="1" applyProtection="1">
      <alignment horizontal="left" vertical="center" shrinkToFit="1"/>
      <protection locked="0" hidden="1"/>
    </xf>
    <xf numFmtId="0" fontId="4" fillId="0" borderId="35" xfId="1" applyNumberFormat="1" applyFont="1" applyBorder="1" applyAlignment="1" applyProtection="1">
      <alignment horizontal="left" vertical="center" shrinkToFit="1"/>
      <protection locked="0" hidden="1"/>
    </xf>
    <xf numFmtId="0" fontId="4" fillId="0" borderId="38" xfId="1" applyNumberFormat="1" applyFont="1" applyBorder="1" applyAlignment="1" applyProtection="1">
      <alignment horizontal="distributed" vertical="center"/>
      <protection locked="0" hidden="1"/>
    </xf>
    <xf numFmtId="0" fontId="4" fillId="0" borderId="37" xfId="1" applyNumberFormat="1" applyFont="1" applyBorder="1" applyAlignment="1" applyProtection="1">
      <alignment horizontal="distributed" vertical="center"/>
      <protection locked="0" hidden="1"/>
    </xf>
    <xf numFmtId="0" fontId="4" fillId="0" borderId="36" xfId="1" applyNumberFormat="1" applyFont="1" applyBorder="1" applyAlignment="1" applyProtection="1">
      <alignment horizontal="distributed" vertical="center"/>
      <protection locked="0" hidden="1"/>
    </xf>
    <xf numFmtId="0" fontId="4" fillId="0" borderId="49" xfId="1" applyNumberFormat="1" applyFont="1" applyBorder="1" applyAlignment="1" applyProtection="1">
      <alignment horizontal="left" vertical="center" shrinkToFit="1"/>
      <protection locked="0" hidden="1"/>
    </xf>
    <xf numFmtId="0" fontId="4" fillId="0" borderId="34" xfId="1" applyNumberFormat="1" applyFont="1" applyBorder="1" applyAlignment="1" applyProtection="1">
      <alignment horizontal="distributed" vertical="center"/>
      <protection locked="0" hidden="1"/>
    </xf>
    <xf numFmtId="0" fontId="4" fillId="0" borderId="33" xfId="1" applyNumberFormat="1" applyFont="1" applyBorder="1" applyAlignment="1" applyProtection="1">
      <alignment horizontal="distributed" vertical="center"/>
      <protection locked="0" hidden="1"/>
    </xf>
    <xf numFmtId="0" fontId="4" fillId="0" borderId="35" xfId="1" applyNumberFormat="1" applyFont="1" applyBorder="1" applyAlignment="1" applyProtection="1">
      <alignment horizontal="distributed" vertical="center"/>
      <protection locked="0" hidden="1"/>
    </xf>
    <xf numFmtId="0" fontId="4" fillId="0" borderId="10" xfId="1" applyNumberFormat="1" applyFont="1" applyBorder="1" applyAlignment="1" applyProtection="1">
      <alignment horizontal="distributed" vertical="center"/>
      <protection locked="0" hidden="1"/>
    </xf>
    <xf numFmtId="0" fontId="4" fillId="0" borderId="9" xfId="1" applyNumberFormat="1" applyFont="1" applyBorder="1" applyAlignment="1" applyProtection="1">
      <alignment horizontal="distributed" vertical="center"/>
      <protection locked="0" hidden="1"/>
    </xf>
    <xf numFmtId="0" fontId="4" fillId="0" borderId="11" xfId="1" applyNumberFormat="1" applyFont="1" applyBorder="1" applyAlignment="1" applyProtection="1">
      <alignment horizontal="distributed" vertical="center"/>
      <protection locked="0" hidden="1"/>
    </xf>
    <xf numFmtId="0" fontId="4" fillId="0" borderId="15" xfId="1" applyNumberFormat="1" applyFont="1" applyBorder="1" applyAlignment="1" applyProtection="1">
      <alignment horizontal="distributed" vertical="center"/>
      <protection locked="0" hidden="1"/>
    </xf>
    <xf numFmtId="0" fontId="4" fillId="0" borderId="14" xfId="1" applyNumberFormat="1" applyFont="1" applyBorder="1" applyAlignment="1" applyProtection="1">
      <alignment horizontal="distributed" vertical="center"/>
      <protection locked="0" hidden="1"/>
    </xf>
    <xf numFmtId="0" fontId="4" fillId="0" borderId="16" xfId="1" applyNumberFormat="1" applyFont="1" applyBorder="1" applyAlignment="1" applyProtection="1">
      <alignment horizontal="distributed" vertical="center"/>
      <protection locked="0" hidden="1"/>
    </xf>
    <xf numFmtId="0" fontId="4" fillId="0" borderId="48" xfId="1" applyNumberFormat="1" applyFont="1" applyBorder="1" applyAlignment="1" applyProtection="1">
      <alignment horizontal="distributed" vertical="center"/>
      <protection locked="0" hidden="1"/>
    </xf>
    <xf numFmtId="0" fontId="4" fillId="0" borderId="47" xfId="1" applyNumberFormat="1" applyFont="1" applyBorder="1" applyAlignment="1" applyProtection="1">
      <alignment horizontal="distributed" vertical="center"/>
      <protection locked="0" hidden="1"/>
    </xf>
    <xf numFmtId="0" fontId="4" fillId="0" borderId="46" xfId="1" applyNumberFormat="1" applyFont="1" applyBorder="1" applyAlignment="1" applyProtection="1">
      <alignment horizontal="distributed" vertical="center"/>
      <protection locked="0" hidden="1"/>
    </xf>
    <xf numFmtId="0" fontId="4" fillId="0" borderId="52" xfId="1" applyNumberFormat="1" applyFont="1" applyBorder="1" applyAlignment="1" applyProtection="1">
      <alignment horizontal="left" vertical="center" shrinkToFit="1"/>
      <protection locked="0" hidden="1"/>
    </xf>
    <xf numFmtId="0" fontId="4" fillId="0" borderId="30" xfId="1" applyNumberFormat="1" applyFont="1" applyBorder="1" applyAlignment="1" applyProtection="1">
      <alignment horizontal="left" vertical="center" shrinkToFit="1"/>
      <protection locked="0" hidden="1"/>
    </xf>
    <xf numFmtId="0" fontId="4" fillId="0" borderId="29" xfId="1" applyNumberFormat="1" applyFont="1" applyBorder="1" applyAlignment="1" applyProtection="1">
      <alignment horizontal="left" vertical="center" shrinkToFit="1"/>
      <protection locked="0" hidden="1"/>
    </xf>
    <xf numFmtId="0" fontId="4" fillId="0" borderId="55" xfId="1" applyNumberFormat="1" applyFont="1" applyBorder="1" applyAlignment="1" applyProtection="1">
      <alignment horizontal="distributed" vertical="center" shrinkToFit="1"/>
      <protection locked="0" hidden="1"/>
    </xf>
    <xf numFmtId="0" fontId="4" fillId="0" borderId="54" xfId="1" applyNumberFormat="1" applyFont="1" applyBorder="1" applyAlignment="1" applyProtection="1">
      <alignment horizontal="distributed" vertical="center" shrinkToFit="1"/>
      <protection locked="0" hidden="1"/>
    </xf>
    <xf numFmtId="0" fontId="4" fillId="0" borderId="56" xfId="1" applyNumberFormat="1" applyFont="1" applyBorder="1" applyAlignment="1" applyProtection="1">
      <alignment horizontal="distributed" vertical="center" shrinkToFit="1"/>
      <protection locked="0" hidden="1"/>
    </xf>
    <xf numFmtId="0" fontId="4" fillId="0" borderId="35" xfId="1" applyNumberFormat="1" applyFont="1" applyBorder="1" applyAlignment="1" applyProtection="1">
      <alignment horizontal="center" vertical="center" shrinkToFit="1"/>
      <protection locked="0" hidden="1"/>
    </xf>
    <xf numFmtId="0" fontId="4" fillId="0" borderId="16" xfId="1" applyNumberFormat="1" applyFont="1" applyBorder="1" applyAlignment="1" applyProtection="1">
      <alignment horizontal="center" vertical="center" shrinkToFit="1"/>
      <protection locked="0" hidden="1"/>
    </xf>
    <xf numFmtId="0" fontId="4" fillId="0" borderId="50" xfId="1" applyNumberFormat="1" applyFont="1" applyBorder="1" applyAlignment="1" applyProtection="1">
      <alignment horizontal="left" vertical="center" shrinkToFit="1"/>
      <protection locked="0" hidden="1"/>
    </xf>
    <xf numFmtId="0" fontId="4" fillId="0" borderId="0" xfId="1" applyNumberFormat="1" applyFont="1" applyBorder="1" applyAlignment="1" applyProtection="1">
      <alignment horizontal="left" vertical="center" shrinkToFit="1"/>
      <protection locked="0" hidden="1"/>
    </xf>
    <xf numFmtId="0" fontId="4" fillId="0" borderId="23" xfId="1" applyNumberFormat="1" applyFont="1" applyBorder="1" applyAlignment="1" applyProtection="1">
      <alignment horizontal="left" vertical="center" shrinkToFit="1"/>
      <protection locked="0" hidden="1"/>
    </xf>
    <xf numFmtId="0" fontId="4" fillId="0" borderId="44" xfId="1" applyNumberFormat="1" applyFont="1" applyBorder="1" applyAlignment="1" applyProtection="1">
      <alignment horizontal="left" vertical="center" shrinkToFit="1"/>
      <protection locked="0" hidden="1"/>
    </xf>
    <xf numFmtId="0" fontId="4" fillId="0" borderId="37" xfId="1" applyNumberFormat="1" applyFont="1" applyBorder="1" applyAlignment="1" applyProtection="1">
      <alignment horizontal="left" vertical="center" shrinkToFit="1"/>
      <protection locked="0" hidden="1"/>
    </xf>
    <xf numFmtId="0" fontId="4" fillId="0" borderId="36" xfId="1" applyNumberFormat="1" applyFont="1" applyBorder="1" applyAlignment="1" applyProtection="1">
      <alignment horizontal="left" vertical="center" shrinkToFit="1"/>
      <protection locked="0" hidden="1"/>
    </xf>
    <xf numFmtId="177" fontId="1" fillId="0" borderId="3" xfId="3" applyNumberFormat="1" applyFont="1" applyBorder="1" applyAlignment="1" applyProtection="1">
      <alignment horizontal="center" vertical="center" shrinkToFit="1"/>
      <protection locked="0" hidden="1"/>
    </xf>
    <xf numFmtId="177" fontId="1" fillId="0" borderId="2" xfId="3" applyNumberFormat="1" applyFont="1" applyBorder="1" applyAlignment="1" applyProtection="1">
      <alignment horizontal="center" vertical="center" shrinkToFit="1"/>
      <protection locked="0" hidden="1"/>
    </xf>
    <xf numFmtId="177" fontId="1" fillId="0" borderId="4" xfId="3" applyNumberFormat="1" applyFont="1" applyBorder="1" applyAlignment="1" applyProtection="1">
      <alignment horizontal="center" vertical="center" shrinkToFit="1"/>
      <protection locked="0" hidden="1"/>
    </xf>
    <xf numFmtId="49" fontId="4" fillId="0" borderId="78" xfId="1" applyNumberFormat="1" applyFont="1" applyFill="1" applyBorder="1" applyAlignment="1" applyProtection="1">
      <alignment horizontal="distributed" vertical="center" shrinkToFit="1"/>
      <protection locked="0" hidden="1"/>
    </xf>
    <xf numFmtId="49" fontId="4" fillId="0" borderId="33" xfId="1" applyNumberFormat="1" applyFont="1" applyFill="1" applyBorder="1" applyAlignment="1" applyProtection="1">
      <alignment horizontal="distributed" vertical="center" shrinkToFit="1"/>
      <protection locked="0" hidden="1"/>
    </xf>
    <xf numFmtId="49" fontId="4" fillId="0" borderId="35" xfId="1" applyNumberFormat="1" applyFont="1" applyFill="1" applyBorder="1" applyAlignment="1" applyProtection="1">
      <alignment horizontal="distributed" vertical="center" shrinkToFit="1"/>
      <protection locked="0" hidden="1"/>
    </xf>
    <xf numFmtId="3" fontId="4" fillId="2" borderId="77" xfId="1" applyNumberFormat="1" applyFont="1" applyFill="1" applyBorder="1" applyAlignment="1" applyProtection="1">
      <alignment horizontal="right" vertical="center" shrinkToFit="1"/>
      <protection locked="0" hidden="1"/>
    </xf>
    <xf numFmtId="3" fontId="4" fillId="2" borderId="76" xfId="1" applyNumberFormat="1" applyFont="1" applyFill="1" applyBorder="1" applyAlignment="1" applyProtection="1">
      <alignment horizontal="right" vertical="center" shrinkToFit="1"/>
      <protection locked="0" hidden="1"/>
    </xf>
    <xf numFmtId="49" fontId="4" fillId="0" borderId="75" xfId="1" applyNumberFormat="1" applyFont="1" applyFill="1" applyBorder="1" applyAlignment="1" applyProtection="1">
      <alignment horizontal="distributed" vertical="center" shrinkToFit="1"/>
      <protection locked="0" hidden="1"/>
    </xf>
    <xf numFmtId="49" fontId="4" fillId="0" borderId="59" xfId="1" applyNumberFormat="1" applyFont="1" applyFill="1" applyBorder="1" applyAlignment="1" applyProtection="1">
      <alignment horizontal="distributed" vertical="center" shrinkToFit="1"/>
      <protection locked="0" hidden="1"/>
    </xf>
    <xf numFmtId="49" fontId="4" fillId="0" borderId="61" xfId="1" applyNumberFormat="1" applyFont="1" applyFill="1" applyBorder="1" applyAlignment="1" applyProtection="1">
      <alignment horizontal="distributed" vertical="center" shrinkToFit="1"/>
      <protection locked="0" hidden="1"/>
    </xf>
    <xf numFmtId="3" fontId="4" fillId="0" borderId="74" xfId="1" applyNumberFormat="1" applyFont="1" applyBorder="1" applyAlignment="1" applyProtection="1">
      <alignment horizontal="right" vertical="center" shrinkToFit="1"/>
      <protection locked="0" hidden="1"/>
    </xf>
    <xf numFmtId="3" fontId="4" fillId="0" borderId="73" xfId="1" applyNumberFormat="1" applyFont="1" applyBorder="1" applyAlignment="1" applyProtection="1">
      <alignment horizontal="right" vertical="center" shrinkToFit="1"/>
      <protection locked="0" hidden="1"/>
    </xf>
    <xf numFmtId="3" fontId="4" fillId="2" borderId="27" xfId="1" applyNumberFormat="1" applyFont="1" applyFill="1" applyBorder="1" applyAlignment="1" applyProtection="1">
      <alignment horizontal="right" vertical="center" shrinkToFit="1"/>
      <protection locked="0" hidden="1"/>
    </xf>
    <xf numFmtId="3" fontId="4" fillId="2" borderId="26" xfId="1" applyNumberFormat="1" applyFont="1" applyFill="1" applyBorder="1" applyAlignment="1" applyProtection="1">
      <alignment horizontal="right" vertical="center" shrinkToFit="1"/>
      <protection locked="0" hidden="1"/>
    </xf>
    <xf numFmtId="3" fontId="4" fillId="2" borderId="28" xfId="1" applyNumberFormat="1" applyFont="1" applyFill="1" applyBorder="1" applyAlignment="1" applyProtection="1">
      <alignment horizontal="right" vertical="center" shrinkToFit="1"/>
      <protection locked="0" hidden="1"/>
    </xf>
    <xf numFmtId="3" fontId="4" fillId="2" borderId="25" xfId="1" applyNumberFormat="1" applyFont="1" applyFill="1" applyBorder="1" applyAlignment="1" applyProtection="1">
      <alignment horizontal="right" vertical="center" shrinkToFit="1"/>
      <protection locked="0" hidden="1"/>
    </xf>
    <xf numFmtId="3" fontId="4" fillId="2" borderId="58" xfId="1" applyNumberFormat="1" applyFont="1" applyFill="1" applyBorder="1" applyAlignment="1" applyProtection="1">
      <alignment horizontal="right" vertical="center" shrinkToFit="1"/>
      <protection locked="0" hidden="1"/>
    </xf>
    <xf numFmtId="3" fontId="4" fillId="2" borderId="82" xfId="1" applyNumberFormat="1" applyFont="1" applyFill="1" applyBorder="1" applyAlignment="1" applyProtection="1">
      <alignment horizontal="right" vertical="center" shrinkToFit="1"/>
      <protection locked="0" hidden="1"/>
    </xf>
    <xf numFmtId="49" fontId="4" fillId="0" borderId="81" xfId="1" applyNumberFormat="1" applyFont="1" applyFill="1" applyBorder="1" applyAlignment="1" applyProtection="1">
      <alignment horizontal="distributed" vertical="center" shrinkToFit="1"/>
      <protection locked="0" hidden="1"/>
    </xf>
    <xf numFmtId="49" fontId="4" fillId="0" borderId="40" xfId="1" applyNumberFormat="1" applyFont="1" applyFill="1" applyBorder="1" applyAlignment="1" applyProtection="1">
      <alignment horizontal="distributed" vertical="center" shrinkToFit="1"/>
      <protection locked="0" hidden="1"/>
    </xf>
    <xf numFmtId="49" fontId="4" fillId="0" borderId="42" xfId="1" applyNumberFormat="1" applyFont="1" applyFill="1" applyBorder="1" applyAlignment="1" applyProtection="1">
      <alignment horizontal="distributed" vertical="center" shrinkToFit="1"/>
      <protection locked="0" hidden="1"/>
    </xf>
    <xf numFmtId="3" fontId="4" fillId="0" borderId="80" xfId="1" applyNumberFormat="1" applyFont="1" applyBorder="1" applyAlignment="1" applyProtection="1">
      <alignment horizontal="right" vertical="center" shrinkToFit="1"/>
      <protection locked="0" hidden="1"/>
    </xf>
    <xf numFmtId="3" fontId="4" fillId="0" borderId="79" xfId="1" applyNumberFormat="1" applyFont="1" applyBorder="1" applyAlignment="1" applyProtection="1">
      <alignment horizontal="right" vertical="center" shrinkToFit="1"/>
      <protection locked="0" hidden="1"/>
    </xf>
    <xf numFmtId="3" fontId="4" fillId="0" borderId="55" xfId="1" applyNumberFormat="1" applyFont="1" applyBorder="1" applyAlignment="1" applyProtection="1">
      <alignment horizontal="right" vertical="center" shrinkToFit="1"/>
      <protection locked="0" hidden="1"/>
    </xf>
    <xf numFmtId="0" fontId="4" fillId="0" borderId="41" xfId="1" applyNumberFormat="1" applyFont="1" applyBorder="1" applyAlignment="1" applyProtection="1">
      <alignment vertical="center" shrinkToFit="1"/>
      <protection locked="0" hidden="1"/>
    </xf>
    <xf numFmtId="0" fontId="4" fillId="0" borderId="91" xfId="1" applyNumberFormat="1" applyFont="1" applyBorder="1" applyAlignment="1" applyProtection="1">
      <alignment vertical="center"/>
      <protection locked="0" hidden="1"/>
    </xf>
    <xf numFmtId="0" fontId="4" fillId="0" borderId="123" xfId="1" applyNumberFormat="1" applyFont="1" applyBorder="1" applyAlignment="1" applyProtection="1">
      <alignment horizontal="center" vertical="center"/>
      <protection locked="0" hidden="1"/>
    </xf>
    <xf numFmtId="0" fontId="4" fillId="0" borderId="122" xfId="1" applyNumberFormat="1" applyFont="1" applyBorder="1" applyAlignment="1" applyProtection="1">
      <alignment horizontal="center" vertical="center"/>
      <protection locked="0" hidden="1"/>
    </xf>
    <xf numFmtId="0" fontId="4" fillId="0" borderId="41" xfId="1" applyNumberFormat="1" applyFont="1" applyBorder="1" applyAlignment="1" applyProtection="1">
      <alignment vertical="center"/>
      <protection locked="0" hidden="1"/>
    </xf>
    <xf numFmtId="0" fontId="4" fillId="0" borderId="39" xfId="1" applyNumberFormat="1" applyFont="1" applyBorder="1" applyAlignment="1" applyProtection="1">
      <alignment vertical="center"/>
      <protection locked="0" hidden="1"/>
    </xf>
    <xf numFmtId="0" fontId="4" fillId="0" borderId="10" xfId="1" applyNumberFormat="1" applyFont="1" applyBorder="1" applyAlignment="1" applyProtection="1">
      <alignment vertical="center"/>
      <protection locked="0" hidden="1"/>
    </xf>
    <xf numFmtId="0" fontId="4" fillId="0" borderId="8" xfId="1" applyNumberFormat="1" applyFont="1" applyBorder="1" applyAlignment="1" applyProtection="1">
      <alignment vertical="center"/>
      <protection locked="0" hidden="1"/>
    </xf>
    <xf numFmtId="0" fontId="4" fillId="0" borderId="128" xfId="1" applyNumberFormat="1" applyFont="1" applyBorder="1" applyAlignment="1" applyProtection="1">
      <alignment horizontal="center" vertical="center" shrinkToFit="1"/>
      <protection locked="0" hidden="1"/>
    </xf>
    <xf numFmtId="0" fontId="4" fillId="0" borderId="128" xfId="1" applyNumberFormat="1" applyFont="1" applyFill="1" applyBorder="1" applyAlignment="1" applyProtection="1">
      <alignment horizontal="center" vertical="center" shrinkToFit="1"/>
      <protection locked="0" hidden="1"/>
    </xf>
    <xf numFmtId="0" fontId="23" fillId="0" borderId="55" xfId="5" applyFont="1" applyBorder="1" applyAlignment="1">
      <alignment horizontal="left" vertical="center"/>
    </xf>
    <xf numFmtId="0" fontId="23" fillId="0" borderId="54" xfId="5" applyFont="1" applyBorder="1" applyAlignment="1">
      <alignment horizontal="left" vertical="center"/>
    </xf>
    <xf numFmtId="0" fontId="23" fillId="0" borderId="56" xfId="5" applyFont="1" applyBorder="1" applyAlignment="1">
      <alignment horizontal="left" vertical="center"/>
    </xf>
    <xf numFmtId="0" fontId="32" fillId="2" borderId="58" xfId="5" applyFont="1" applyFill="1" applyBorder="1" applyAlignment="1" applyProtection="1">
      <alignment horizontal="center" vertical="center"/>
      <protection locked="0"/>
    </xf>
    <xf numFmtId="0" fontId="26" fillId="0" borderId="23" xfId="5" applyFont="1" applyBorder="1" applyAlignment="1" applyProtection="1">
      <alignment horizontal="right" vertical="center"/>
      <protection locked="0"/>
    </xf>
    <xf numFmtId="0" fontId="26" fillId="0" borderId="157" xfId="5" applyFont="1" applyBorder="1" applyAlignment="1" applyProtection="1">
      <alignment horizontal="left" vertical="top" wrapText="1"/>
      <protection locked="0"/>
    </xf>
    <xf numFmtId="0" fontId="26" fillId="0" borderId="156" xfId="5" applyFont="1" applyBorder="1" applyAlignment="1" applyProtection="1">
      <alignment horizontal="left" vertical="top" wrapText="1"/>
      <protection locked="0"/>
    </xf>
    <xf numFmtId="0" fontId="26" fillId="0" borderId="155" xfId="5" applyFont="1" applyBorder="1" applyAlignment="1" applyProtection="1">
      <alignment horizontal="left" vertical="top" wrapText="1"/>
      <protection locked="0"/>
    </xf>
    <xf numFmtId="0" fontId="26" fillId="0" borderId="50" xfId="5" applyFont="1" applyBorder="1" applyAlignment="1" applyProtection="1">
      <alignment horizontal="left" vertical="top" wrapText="1"/>
      <protection locked="0"/>
    </xf>
    <xf numFmtId="0" fontId="26" fillId="0" borderId="0" xfId="5" applyFont="1" applyBorder="1" applyAlignment="1" applyProtection="1">
      <alignment horizontal="left" vertical="top" wrapText="1"/>
      <protection locked="0"/>
    </xf>
    <xf numFmtId="0" fontId="26" fillId="0" borderId="23" xfId="5" applyFont="1" applyBorder="1" applyAlignment="1" applyProtection="1">
      <alignment horizontal="left" vertical="top" wrapText="1"/>
      <protection locked="0"/>
    </xf>
    <xf numFmtId="0" fontId="26" fillId="0" borderId="44" xfId="5" applyFont="1" applyBorder="1" applyAlignment="1" applyProtection="1">
      <alignment horizontal="left" vertical="top" wrapText="1"/>
      <protection locked="0"/>
    </xf>
    <xf numFmtId="0" fontId="26" fillId="0" borderId="37" xfId="5" applyFont="1" applyBorder="1" applyAlignment="1" applyProtection="1">
      <alignment horizontal="left" vertical="top" wrapText="1"/>
      <protection locked="0"/>
    </xf>
    <xf numFmtId="0" fontId="26" fillId="0" borderId="36" xfId="5" applyFont="1" applyBorder="1" applyAlignment="1" applyProtection="1">
      <alignment horizontal="left" vertical="top" wrapText="1"/>
      <protection locked="0"/>
    </xf>
    <xf numFmtId="0" fontId="23" fillId="0" borderId="55" xfId="5" applyFont="1" applyBorder="1" applyAlignment="1">
      <alignment horizontal="center" vertical="center"/>
    </xf>
    <xf numFmtId="0" fontId="23" fillId="0" borderId="54" xfId="5" applyFont="1" applyBorder="1" applyAlignment="1">
      <alignment horizontal="center" vertical="center"/>
    </xf>
    <xf numFmtId="0" fontId="23" fillId="0" borderId="56" xfId="5" applyFont="1" applyBorder="1" applyAlignment="1">
      <alignment horizontal="center" vertical="center"/>
    </xf>
    <xf numFmtId="0" fontId="23" fillId="0" borderId="55" xfId="5" applyFont="1" applyBorder="1" applyAlignment="1">
      <alignment horizontal="left" vertical="center" wrapText="1"/>
    </xf>
    <xf numFmtId="0" fontId="23" fillId="0" borderId="54" xfId="5" applyFont="1" applyBorder="1" applyAlignment="1">
      <alignment horizontal="left" vertical="center" wrapText="1"/>
    </xf>
    <xf numFmtId="0" fontId="23" fillId="0" borderId="56" xfId="5" applyFont="1" applyBorder="1" applyAlignment="1">
      <alignment horizontal="left" vertical="center" wrapText="1"/>
    </xf>
    <xf numFmtId="0" fontId="26" fillId="0" borderId="52" xfId="5" applyFont="1" applyBorder="1" applyAlignment="1" applyProtection="1">
      <alignment horizontal="left" vertical="top" wrapText="1"/>
      <protection locked="0"/>
    </xf>
    <xf numFmtId="0" fontId="26" fillId="0" borderId="30" xfId="5" applyFont="1" applyBorder="1" applyAlignment="1" applyProtection="1">
      <alignment horizontal="left" vertical="top" wrapText="1"/>
      <protection locked="0"/>
    </xf>
    <xf numFmtId="0" fontId="26" fillId="0" borderId="29" xfId="5" applyFont="1" applyBorder="1" applyAlignment="1" applyProtection="1">
      <alignment horizontal="left" vertical="top" wrapText="1"/>
      <protection locked="0"/>
    </xf>
    <xf numFmtId="0" fontId="26" fillId="0" borderId="161" xfId="5" applyFont="1" applyBorder="1" applyAlignment="1" applyProtection="1">
      <alignment horizontal="left" vertical="top" wrapText="1"/>
      <protection locked="0"/>
    </xf>
    <xf numFmtId="0" fontId="26" fillId="0" borderId="134" xfId="5" applyFont="1" applyBorder="1" applyAlignment="1" applyProtection="1">
      <alignment horizontal="left" vertical="top" wrapText="1"/>
      <protection locked="0"/>
    </xf>
    <xf numFmtId="0" fontId="26" fillId="0" borderId="133" xfId="5" applyFont="1" applyBorder="1" applyAlignment="1" applyProtection="1">
      <alignment horizontal="left" vertical="top" wrapText="1"/>
      <protection locked="0"/>
    </xf>
    <xf numFmtId="0" fontId="39" fillId="0" borderId="2" xfId="5" applyFont="1" applyBorder="1" applyAlignment="1" applyProtection="1">
      <alignment horizontal="left" shrinkToFit="1"/>
      <protection locked="0"/>
    </xf>
    <xf numFmtId="0" fontId="28" fillId="0" borderId="0" xfId="5" applyFont="1" applyAlignment="1" applyProtection="1">
      <alignment horizontal="left"/>
      <protection locked="0"/>
    </xf>
    <xf numFmtId="0" fontId="28" fillId="0" borderId="23" xfId="5" applyFont="1" applyBorder="1" applyAlignment="1" applyProtection="1">
      <alignment horizontal="right" vertical="center"/>
      <protection locked="0"/>
    </xf>
    <xf numFmtId="0" fontId="33" fillId="10" borderId="52" xfId="5" applyFont="1" applyFill="1" applyBorder="1" applyAlignment="1" applyProtection="1">
      <alignment horizontal="center" vertical="center" shrinkToFit="1"/>
      <protection locked="0"/>
    </xf>
    <xf numFmtId="0" fontId="33" fillId="10" borderId="30" xfId="5" applyFont="1" applyFill="1" applyBorder="1" applyAlignment="1" applyProtection="1">
      <alignment horizontal="center" vertical="center" shrinkToFit="1"/>
      <protection locked="0"/>
    </xf>
    <xf numFmtId="0" fontId="33" fillId="10" borderId="29" xfId="5" applyFont="1" applyFill="1" applyBorder="1" applyAlignment="1" applyProtection="1">
      <alignment horizontal="center" vertical="center" shrinkToFit="1"/>
      <protection locked="0"/>
    </xf>
    <xf numFmtId="0" fontId="33" fillId="10" borderId="44" xfId="5" applyFont="1" applyFill="1" applyBorder="1" applyAlignment="1" applyProtection="1">
      <alignment horizontal="center" vertical="center" shrinkToFit="1"/>
      <protection locked="0"/>
    </xf>
    <xf numFmtId="0" fontId="33" fillId="10" borderId="37" xfId="5" applyFont="1" applyFill="1" applyBorder="1" applyAlignment="1" applyProtection="1">
      <alignment horizontal="center" vertical="center" shrinkToFit="1"/>
      <protection locked="0"/>
    </xf>
    <xf numFmtId="0" fontId="33" fillId="10" borderId="36" xfId="5" applyFont="1" applyFill="1" applyBorder="1" applyAlignment="1" applyProtection="1">
      <alignment horizontal="center" vertical="center" shrinkToFit="1"/>
      <protection locked="0"/>
    </xf>
  </cellXfs>
  <cellStyles count="11">
    <cellStyle name="パーセント 2" xfId="7"/>
    <cellStyle name="パーセント 3" xfId="6"/>
    <cellStyle name="ハイパーリンク" xfId="4" builtinId="8"/>
    <cellStyle name="桁区切り 2" xfId="2"/>
    <cellStyle name="桁区切り 2 2" xfId="9"/>
    <cellStyle name="桁区切り 3" xfId="10"/>
    <cellStyle name="標準" xfId="0" builtinId="0"/>
    <cellStyle name="標準 2" xfId="3"/>
    <cellStyle name="標準 2 2" xfId="8"/>
    <cellStyle name="標準 5" xfId="5"/>
    <cellStyle name="標準_①購104_仕入先調査表" xfId="1"/>
  </cellStyles>
  <dxfs count="72">
    <dxf>
      <font>
        <b/>
        <i val="0"/>
      </font>
      <fill>
        <patternFill>
          <bgColor rgb="FFFFCCFF"/>
        </patternFill>
      </fill>
    </dxf>
    <dxf>
      <font>
        <b/>
        <i val="0"/>
      </font>
      <fill>
        <patternFill>
          <bgColor rgb="FFFFCCFF"/>
        </patternFill>
      </fill>
    </dxf>
    <dxf>
      <font>
        <color rgb="FF9C0006"/>
      </font>
      <fill>
        <patternFill>
          <bgColor rgb="FFFFC7CE"/>
        </patternFill>
      </fill>
    </dxf>
    <dxf>
      <font>
        <b/>
        <i val="0"/>
      </font>
      <fill>
        <patternFill>
          <bgColor rgb="FFFFCCFF"/>
        </patternFill>
      </fill>
    </dxf>
    <dxf>
      <font>
        <b/>
        <i val="0"/>
        <color rgb="FFFF0000"/>
      </font>
      <fill>
        <patternFill>
          <bgColor rgb="FFFFCCFF"/>
        </patternFill>
      </fill>
    </dxf>
    <dxf>
      <font>
        <color rgb="FF9C0006"/>
      </font>
      <fill>
        <patternFill>
          <bgColor rgb="FFFFC7CE"/>
        </patternFill>
      </fill>
    </dxf>
    <dxf>
      <font>
        <b/>
        <i val="0"/>
        <color rgb="FFFF0000"/>
      </font>
      <fill>
        <patternFill patternType="none">
          <bgColor indexed="65"/>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font>
      <numFmt numFmtId="13" formatCode="0%"/>
      <fill>
        <patternFill>
          <bgColor rgb="FFFFFF99"/>
        </patternFill>
      </fill>
    </dxf>
    <dxf>
      <font>
        <b/>
        <i val="0"/>
      </font>
      <numFmt numFmtId="183" formatCode="0.0%"/>
      <fill>
        <patternFill>
          <bgColor rgb="FFFFFF99"/>
        </patternFill>
      </fill>
    </dxf>
    <dxf>
      <font>
        <b/>
        <i val="0"/>
      </font>
      <fill>
        <patternFill>
          <bgColor rgb="FFFFFF99"/>
        </patternFill>
      </fill>
    </dxf>
    <dxf>
      <font>
        <b/>
        <i val="0"/>
        <color rgb="FFFF0000"/>
      </font>
      <fill>
        <patternFill>
          <bgColor rgb="FFFFFF00"/>
        </patternFill>
      </fill>
    </dxf>
    <dxf>
      <font>
        <b/>
        <i val="0"/>
      </font>
      <fill>
        <patternFill>
          <bgColor rgb="FFFFFF00"/>
        </patternFill>
      </fill>
    </dxf>
    <dxf>
      <font>
        <b/>
        <i val="0"/>
      </font>
      <fill>
        <patternFill>
          <bgColor rgb="FFFFFF99"/>
        </patternFill>
      </fill>
    </dxf>
    <dxf>
      <font>
        <b/>
        <i val="0"/>
        <color rgb="FFFF0000"/>
      </font>
      <fill>
        <patternFill>
          <bgColor rgb="FFFFFF00"/>
        </patternFill>
      </fill>
    </dxf>
    <dxf>
      <font>
        <b/>
        <i val="0"/>
      </font>
      <fill>
        <patternFill>
          <bgColor rgb="FFFFFF00"/>
        </patternFill>
      </fill>
    </dxf>
    <dxf>
      <font>
        <b/>
        <i val="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tint="-0.14996795556505021"/>
      </font>
    </dxf>
    <dxf>
      <font>
        <color theme="1"/>
      </font>
    </dxf>
    <dxf>
      <font>
        <color theme="0"/>
      </font>
    </dxf>
    <dxf>
      <font>
        <color theme="0"/>
      </font>
    </dxf>
    <dxf>
      <font>
        <color theme="0" tint="-0.24994659260841701"/>
      </font>
    </dxf>
    <dxf>
      <font>
        <color theme="1"/>
      </font>
    </dxf>
    <dxf>
      <font>
        <color theme="0" tint="-0.24994659260841701"/>
      </font>
    </dxf>
    <dxf>
      <font>
        <color theme="1"/>
      </font>
    </dxf>
    <dxf>
      <font>
        <color theme="1"/>
      </font>
    </dxf>
    <dxf>
      <font>
        <color theme="0" tint="-0.24994659260841701"/>
      </font>
    </dxf>
    <dxf>
      <font>
        <color theme="0" tint="-0.24994659260841701"/>
      </font>
    </dxf>
    <dxf>
      <font>
        <color theme="1"/>
      </font>
    </dxf>
    <dxf>
      <font>
        <color theme="0" tint="-0.24994659260841701"/>
      </font>
    </dxf>
    <dxf>
      <font>
        <color theme="1"/>
      </font>
    </dxf>
    <dxf>
      <font>
        <color theme="1"/>
      </font>
    </dxf>
    <dxf>
      <font>
        <color theme="0" tint="-0.24994659260841701"/>
      </font>
    </dxf>
    <dxf>
      <font>
        <color theme="0" tint="-0.24994659260841701"/>
      </font>
    </dxf>
    <dxf>
      <font>
        <color theme="1"/>
      </font>
    </dxf>
    <dxf>
      <font>
        <color theme="0" tint="-0.24994659260841701"/>
      </font>
    </dxf>
    <dxf>
      <font>
        <color theme="1"/>
      </font>
    </dxf>
    <dxf>
      <font>
        <color theme="1"/>
      </font>
    </dxf>
    <dxf>
      <font>
        <color theme="0" tint="-0.24994659260841701"/>
      </font>
    </dxf>
    <dxf>
      <font>
        <color theme="0" tint="-0.24994659260841701"/>
      </font>
    </dxf>
    <dxf>
      <font>
        <color theme="1"/>
      </font>
    </dxf>
    <dxf>
      <font>
        <color theme="0" tint="-0.24994659260841701"/>
      </font>
    </dxf>
    <dxf>
      <font>
        <color theme="1"/>
      </font>
    </dxf>
    <dxf>
      <font>
        <color theme="1"/>
      </font>
    </dxf>
    <dxf>
      <font>
        <color theme="0" tint="-0.24994659260841701"/>
      </font>
    </dxf>
    <dxf>
      <font>
        <color theme="0" tint="-0.24994659260841701"/>
      </font>
    </dxf>
    <dxf>
      <font>
        <color theme="1"/>
      </font>
    </dxf>
    <dxf>
      <font>
        <color theme="0" tint="-0.24994659260841701"/>
      </font>
    </dxf>
    <dxf>
      <font>
        <color theme="1"/>
      </font>
    </dxf>
    <dxf>
      <font>
        <color theme="1"/>
      </font>
    </dxf>
    <dxf>
      <font>
        <color theme="0" tint="-0.24994659260841701"/>
      </font>
    </dxf>
    <dxf>
      <font>
        <color theme="0" tint="-0.24994659260841701"/>
      </font>
    </dxf>
    <dxf>
      <font>
        <color theme="1"/>
      </font>
    </dxf>
    <dxf>
      <font>
        <color theme="0" tint="-0.24994659260841701"/>
      </font>
    </dxf>
    <dxf>
      <font>
        <color theme="1"/>
      </font>
    </dxf>
    <dxf>
      <font>
        <color theme="1"/>
      </font>
    </dxf>
    <dxf>
      <font>
        <color theme="0"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tx>
            <c:strRef>
              <c:f>財務解析!$O$30</c:f>
              <c:strCache>
                <c:ptCount val="1"/>
                <c:pt idx="0">
                  <c:v>固定資産</c:v>
                </c:pt>
              </c:strCache>
            </c:strRef>
          </c:tx>
          <c:spPr>
            <a:solidFill>
              <a:srgbClr val="00FF00"/>
            </a:solidFill>
            <a:ln>
              <a:solidFill>
                <a:sysClr val="windowText" lastClr="000000"/>
              </a:solidFill>
            </a:ln>
          </c:spPr>
          <c:invertIfNegative val="0"/>
          <c:dLbls>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財務解析!$Q$30</c:f>
              <c:numCache>
                <c:formatCode>#,##0</c:formatCode>
                <c:ptCount val="1"/>
                <c:pt idx="0">
                  <c:v>0</c:v>
                </c:pt>
              </c:numCache>
            </c:numRef>
          </c:val>
          <c:extLst>
            <c:ext xmlns:c16="http://schemas.microsoft.com/office/drawing/2014/chart" uri="{C3380CC4-5D6E-409C-BE32-E72D297353CC}">
              <c16:uniqueId val="{00000000-17C9-4893-B6F9-C955EC17FA91}"/>
            </c:ext>
          </c:extLst>
        </c:ser>
        <c:ser>
          <c:idx val="4"/>
          <c:order val="1"/>
          <c:tx>
            <c:strRef>
              <c:f>財務解析!$R$30</c:f>
              <c:strCache>
                <c:ptCount val="1"/>
                <c:pt idx="0">
                  <c:v>純資産</c:v>
                </c:pt>
              </c:strCache>
            </c:strRef>
          </c:tx>
          <c:spPr>
            <a:solidFill>
              <a:srgbClr val="FFFF66"/>
            </a:solidFill>
            <a:ln>
              <a:solidFill>
                <a:sysClr val="windowText" lastClr="000000"/>
              </a:solidFill>
            </a:ln>
          </c:spPr>
          <c:invertIfNegative val="0"/>
          <c:dLbls>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財務解析!$S$30:$T$30</c:f>
              <c:numCache>
                <c:formatCode>#,##0</c:formatCode>
                <c:ptCount val="2"/>
                <c:pt idx="1">
                  <c:v>0</c:v>
                </c:pt>
              </c:numCache>
            </c:numRef>
          </c:val>
          <c:extLst>
            <c:ext xmlns:c16="http://schemas.microsoft.com/office/drawing/2014/chart" uri="{C3380CC4-5D6E-409C-BE32-E72D297353CC}">
              <c16:uniqueId val="{00000001-17C9-4893-B6F9-C955EC17FA91}"/>
            </c:ext>
          </c:extLst>
        </c:ser>
        <c:ser>
          <c:idx val="5"/>
          <c:order val="2"/>
          <c:tx>
            <c:strRef>
              <c:f>財務解析!$O$29</c:f>
              <c:strCache>
                <c:ptCount val="1"/>
                <c:pt idx="0">
                  <c:v>その他流動資産</c:v>
                </c:pt>
              </c:strCache>
            </c:strRef>
          </c:tx>
          <c:spPr>
            <a:solidFill>
              <a:schemeClr val="accent6">
                <a:lumMod val="40000"/>
                <a:lumOff val="60000"/>
              </a:schemeClr>
            </a:solidFill>
            <a:ln>
              <a:solidFill>
                <a:sysClr val="windowText" lastClr="000000"/>
              </a:solidFill>
            </a:ln>
          </c:spPr>
          <c:invertIfNegative val="0"/>
          <c:dLbls>
            <c:spPr>
              <a:noFill/>
              <a:ln w="25400">
                <a:noFill/>
              </a:ln>
            </c:spPr>
            <c:txPr>
              <a:bodyPr/>
              <a:lstStyle/>
              <a:p>
                <a:pPr>
                  <a:defRPr sz="13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財務解析!$Q$29</c:f>
              <c:numCache>
                <c:formatCode>#,##0</c:formatCode>
                <c:ptCount val="1"/>
                <c:pt idx="0">
                  <c:v>0</c:v>
                </c:pt>
              </c:numCache>
            </c:numRef>
          </c:val>
          <c:extLst>
            <c:ext xmlns:c16="http://schemas.microsoft.com/office/drawing/2014/chart" uri="{C3380CC4-5D6E-409C-BE32-E72D297353CC}">
              <c16:uniqueId val="{00000002-17C9-4893-B6F9-C955EC17FA91}"/>
            </c:ext>
          </c:extLst>
        </c:ser>
        <c:ser>
          <c:idx val="0"/>
          <c:order val="3"/>
          <c:tx>
            <c:strRef>
              <c:f>財務解析!$O$28</c:f>
              <c:strCache>
                <c:ptCount val="1"/>
                <c:pt idx="0">
                  <c:v>当座資産</c:v>
                </c:pt>
              </c:strCache>
            </c:strRef>
          </c:tx>
          <c:spPr>
            <a:solidFill>
              <a:srgbClr val="FF99FF"/>
            </a:solidFill>
            <a:ln>
              <a:solidFill>
                <a:sysClr val="windowText" lastClr="000000"/>
              </a:solidFill>
            </a:ln>
          </c:spPr>
          <c:invertIfNegative val="0"/>
          <c:dPt>
            <c:idx val="0"/>
            <c:invertIfNegative val="0"/>
            <c:bubble3D val="0"/>
            <c:extLst>
              <c:ext xmlns:c16="http://schemas.microsoft.com/office/drawing/2014/chart" uri="{C3380CC4-5D6E-409C-BE32-E72D297353CC}">
                <c16:uniqueId val="{00000003-17C9-4893-B6F9-C955EC17FA91}"/>
              </c:ext>
            </c:extLst>
          </c:dPt>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財務解析!$Q$28</c:f>
              <c:numCache>
                <c:formatCode>#,##0</c:formatCode>
                <c:ptCount val="1"/>
                <c:pt idx="0">
                  <c:v>0</c:v>
                </c:pt>
              </c:numCache>
            </c:numRef>
          </c:val>
          <c:extLst>
            <c:ext xmlns:c16="http://schemas.microsoft.com/office/drawing/2014/chart" uri="{C3380CC4-5D6E-409C-BE32-E72D297353CC}">
              <c16:uniqueId val="{00000004-17C9-4893-B6F9-C955EC17FA91}"/>
            </c:ext>
          </c:extLst>
        </c:ser>
        <c:ser>
          <c:idx val="3"/>
          <c:order val="4"/>
          <c:tx>
            <c:strRef>
              <c:f>財務解析!$R$29</c:f>
              <c:strCache>
                <c:ptCount val="1"/>
                <c:pt idx="0">
                  <c:v>固定負債</c:v>
                </c:pt>
              </c:strCache>
            </c:strRef>
          </c:tx>
          <c:spPr>
            <a:solidFill>
              <a:schemeClr val="tx2">
                <a:lumMod val="40000"/>
                <a:lumOff val="60000"/>
              </a:schemeClr>
            </a:solidFill>
            <a:ln>
              <a:solidFill>
                <a:sysClr val="windowText" lastClr="000000"/>
              </a:solidFill>
            </a:ln>
          </c:spPr>
          <c:invertIfNegative val="0"/>
          <c:dLbls>
            <c:dLbl>
              <c:idx val="1"/>
              <c:layout>
                <c:manualLayout>
                  <c:x val="9.0391258920106785E-2"/>
                  <c:y val="1.8903108668315686E-2"/>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7C9-4893-B6F9-C955EC17FA91}"/>
                </c:ext>
              </c:extLst>
            </c:dLbl>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財務解析!$S$29:$T$29</c:f>
              <c:numCache>
                <c:formatCode>#,##0</c:formatCode>
                <c:ptCount val="2"/>
                <c:pt idx="1">
                  <c:v>0</c:v>
                </c:pt>
              </c:numCache>
            </c:numRef>
          </c:val>
          <c:extLst>
            <c:ext xmlns:c16="http://schemas.microsoft.com/office/drawing/2014/chart" uri="{C3380CC4-5D6E-409C-BE32-E72D297353CC}">
              <c16:uniqueId val="{00000006-17C9-4893-B6F9-C955EC17FA91}"/>
            </c:ext>
          </c:extLst>
        </c:ser>
        <c:ser>
          <c:idx val="2"/>
          <c:order val="5"/>
          <c:tx>
            <c:strRef>
              <c:f>財務解析!$R$28</c:f>
              <c:strCache>
                <c:ptCount val="1"/>
                <c:pt idx="0">
                  <c:v>流動負債</c:v>
                </c:pt>
              </c:strCache>
            </c:strRef>
          </c:tx>
          <c:spPr>
            <a:solidFill>
              <a:srgbClr val="00FFFF"/>
            </a:solidFill>
            <a:ln>
              <a:solidFill>
                <a:sysClr val="windowText" lastClr="000000"/>
              </a:solidFill>
            </a:ln>
          </c:spPr>
          <c:invertIfNegative val="0"/>
          <c:dLbls>
            <c:dLbl>
              <c:idx val="1"/>
              <c:layout>
                <c:manualLayout>
                  <c:x val="-6.2269533922740226E-2"/>
                  <c:y val="1.260207244554379E-2"/>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17C9-4893-B6F9-C955EC17FA91}"/>
                </c:ext>
              </c:extLst>
            </c:dLbl>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財務解析!$S$28:$T$28</c:f>
              <c:numCache>
                <c:formatCode>#,##0</c:formatCode>
                <c:ptCount val="2"/>
                <c:pt idx="1">
                  <c:v>0</c:v>
                </c:pt>
              </c:numCache>
            </c:numRef>
          </c:val>
          <c:extLst>
            <c:ext xmlns:c16="http://schemas.microsoft.com/office/drawing/2014/chart" uri="{C3380CC4-5D6E-409C-BE32-E72D297353CC}">
              <c16:uniqueId val="{00000008-17C9-4893-B6F9-C955EC17FA91}"/>
            </c:ext>
          </c:extLst>
        </c:ser>
        <c:dLbls>
          <c:showLegendKey val="0"/>
          <c:showVal val="0"/>
          <c:showCatName val="0"/>
          <c:showSerName val="0"/>
          <c:showPercent val="0"/>
          <c:showBubbleSize val="0"/>
        </c:dLbls>
        <c:gapWidth val="0"/>
        <c:overlap val="100"/>
        <c:axId val="700551160"/>
        <c:axId val="1"/>
      </c:barChart>
      <c:catAx>
        <c:axId val="70055116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700551160"/>
        <c:crosses val="autoZero"/>
        <c:crossBetween val="between"/>
      </c:valAx>
    </c:plotArea>
    <c:plotVisOnly val="1"/>
    <c:dispBlanksAs val="gap"/>
    <c:showDLblsOverMax val="0"/>
  </c:chart>
  <c:spPr>
    <a:noFill/>
    <a:ln>
      <a:noFill/>
    </a:ln>
  </c:spPr>
  <c:txPr>
    <a:bodyPr/>
    <a:lstStyle/>
    <a:p>
      <a:pPr>
        <a:defRPr sz="1400"/>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4400275879365"/>
          <c:y val="0.18054754104642029"/>
          <c:w val="0.74961230964732739"/>
          <c:h val="0.66773799260493905"/>
        </c:manualLayout>
      </c:layout>
      <c:barChart>
        <c:barDir val="col"/>
        <c:grouping val="clustered"/>
        <c:varyColors val="0"/>
        <c:ser>
          <c:idx val="0"/>
          <c:order val="0"/>
          <c:tx>
            <c:strRef>
              <c:f>財務解析!$O$12</c:f>
              <c:strCache>
                <c:ptCount val="1"/>
                <c:pt idx="0">
                  <c:v>売上高</c:v>
                </c:pt>
              </c:strCache>
            </c:strRef>
          </c:tx>
          <c:spPr>
            <a:solidFill>
              <a:srgbClr val="FFC000"/>
            </a:solidFill>
            <a:ln>
              <a:solidFill>
                <a:schemeClr val="accent1"/>
              </a:solidFill>
            </a:ln>
          </c:spPr>
          <c:invertIfNegative val="0"/>
          <c:dLbls>
            <c:spPr>
              <a:noFill/>
              <a:ln w="25400">
                <a:noFill/>
              </a:ln>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財務解析!$Q$7:$R$7</c:f>
              <c:strCache>
                <c:ptCount val="2"/>
                <c:pt idx="0">
                  <c:v>年月</c:v>
                </c:pt>
                <c:pt idx="1">
                  <c:v>年月</c:v>
                </c:pt>
              </c:strCache>
            </c:strRef>
          </c:cat>
          <c:val>
            <c:numRef>
              <c:f>財務解析!$Q$12:$R$12</c:f>
              <c:numCache>
                <c:formatCode>#,##0</c:formatCode>
                <c:ptCount val="2"/>
                <c:pt idx="0">
                  <c:v>0</c:v>
                </c:pt>
                <c:pt idx="1">
                  <c:v>0</c:v>
                </c:pt>
              </c:numCache>
            </c:numRef>
          </c:val>
          <c:extLst>
            <c:ext xmlns:c16="http://schemas.microsoft.com/office/drawing/2014/chart" uri="{C3380CC4-5D6E-409C-BE32-E72D297353CC}">
              <c16:uniqueId val="{00000000-8A4B-4133-8E02-78E751C4CDDB}"/>
            </c:ext>
          </c:extLst>
        </c:ser>
        <c:ser>
          <c:idx val="7"/>
          <c:order val="1"/>
          <c:tx>
            <c:strRef>
              <c:f>財務解析!$O$21</c:f>
              <c:strCache>
                <c:ptCount val="1"/>
                <c:pt idx="0">
                  <c:v>借入合計</c:v>
                </c:pt>
              </c:strCache>
            </c:strRef>
          </c:tx>
          <c:spPr>
            <a:solidFill>
              <a:srgbClr val="CCCCFF"/>
            </a:solidFill>
            <a:ln>
              <a:solidFill>
                <a:schemeClr val="accent1"/>
              </a:solidFill>
            </a:ln>
          </c:spPr>
          <c:invertIfNegative val="0"/>
          <c:dLbls>
            <c:spPr>
              <a:noFill/>
              <a:ln w="25400">
                <a:noFill/>
              </a:ln>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財務解析!$Q$7:$R$7</c:f>
              <c:strCache>
                <c:ptCount val="2"/>
                <c:pt idx="0">
                  <c:v>年月</c:v>
                </c:pt>
                <c:pt idx="1">
                  <c:v>年月</c:v>
                </c:pt>
              </c:strCache>
            </c:strRef>
          </c:cat>
          <c:val>
            <c:numRef>
              <c:f>財務解析!$Q$21:$R$21</c:f>
              <c:numCache>
                <c:formatCode>#,##0</c:formatCode>
                <c:ptCount val="2"/>
                <c:pt idx="0">
                  <c:v>0</c:v>
                </c:pt>
                <c:pt idx="1">
                  <c:v>0</c:v>
                </c:pt>
              </c:numCache>
            </c:numRef>
          </c:val>
          <c:extLst>
            <c:ext xmlns:c16="http://schemas.microsoft.com/office/drawing/2014/chart" uri="{C3380CC4-5D6E-409C-BE32-E72D297353CC}">
              <c16:uniqueId val="{00000001-8A4B-4133-8E02-78E751C4CDDB}"/>
            </c:ext>
          </c:extLst>
        </c:ser>
        <c:dLbls>
          <c:showLegendKey val="0"/>
          <c:showVal val="0"/>
          <c:showCatName val="0"/>
          <c:showSerName val="0"/>
          <c:showPercent val="0"/>
          <c:showBubbleSize val="0"/>
        </c:dLbls>
        <c:gapWidth val="150"/>
        <c:axId val="700554440"/>
        <c:axId val="1"/>
      </c:barChart>
      <c:lineChart>
        <c:grouping val="standard"/>
        <c:varyColors val="0"/>
        <c:ser>
          <c:idx val="8"/>
          <c:order val="2"/>
          <c:tx>
            <c:strRef>
              <c:f>財務解析!$O$20</c:f>
              <c:strCache>
                <c:ptCount val="1"/>
                <c:pt idx="0">
                  <c:v>経常利益率</c:v>
                </c:pt>
              </c:strCache>
            </c:strRef>
          </c:tx>
          <c:spPr>
            <a:ln>
              <a:solidFill>
                <a:srgbClr val="0000FF"/>
              </a:solidFill>
            </a:ln>
          </c:spPr>
          <c:marker>
            <c:symbol val="diamond"/>
            <c:size val="7"/>
            <c:spPr>
              <a:solidFill>
                <a:srgbClr val="0000FF"/>
              </a:solidFill>
              <a:ln>
                <a:solidFill>
                  <a:srgbClr val="0000FF"/>
                </a:solidFill>
              </a:ln>
            </c:spPr>
          </c:marker>
          <c:dLbls>
            <c:numFmt formatCode="0.0%" sourceLinked="0"/>
            <c:spPr>
              <a:noFill/>
              <a:ln w="25400">
                <a:noFill/>
              </a:ln>
            </c:spPr>
            <c:txPr>
              <a:bodyPr/>
              <a:lstStyle/>
              <a:p>
                <a:pPr>
                  <a:defRPr sz="1400">
                    <a:solidFill>
                      <a:sysClr val="windowText" lastClr="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財務解析!$Q$7:$R$7</c:f>
              <c:strCache>
                <c:ptCount val="2"/>
                <c:pt idx="0">
                  <c:v>年月</c:v>
                </c:pt>
                <c:pt idx="1">
                  <c:v>年月</c:v>
                </c:pt>
              </c:strCache>
            </c:strRef>
          </c:cat>
          <c:val>
            <c:numRef>
              <c:f>財務解析!$Q$20:$R$20</c:f>
              <c:numCache>
                <c:formatCode>0.0%</c:formatCode>
                <c:ptCount val="2"/>
                <c:pt idx="0">
                  <c:v>0</c:v>
                </c:pt>
                <c:pt idx="1">
                  <c:v>0</c:v>
                </c:pt>
              </c:numCache>
            </c:numRef>
          </c:val>
          <c:smooth val="0"/>
          <c:extLst>
            <c:ext xmlns:c16="http://schemas.microsoft.com/office/drawing/2014/chart" uri="{C3380CC4-5D6E-409C-BE32-E72D297353CC}">
              <c16:uniqueId val="{00000002-8A4B-4133-8E02-78E751C4CDDB}"/>
            </c:ext>
          </c:extLst>
        </c:ser>
        <c:dLbls>
          <c:showLegendKey val="0"/>
          <c:showVal val="0"/>
          <c:showCatName val="0"/>
          <c:showSerName val="0"/>
          <c:showPercent val="0"/>
          <c:showBubbleSize val="0"/>
        </c:dLbls>
        <c:marker val="1"/>
        <c:smooth val="0"/>
        <c:axId val="3"/>
        <c:axId val="4"/>
      </c:lineChart>
      <c:catAx>
        <c:axId val="700554440"/>
        <c:scaling>
          <c:orientation val="minMax"/>
        </c:scaling>
        <c:delete val="0"/>
        <c:axPos val="b"/>
        <c:numFmt formatCode="General" sourceLinked="0"/>
        <c:majorTickMark val="out"/>
        <c:minorTickMark val="none"/>
        <c:tickLblPos val="low"/>
        <c:txPr>
          <a:bodyPr/>
          <a:lstStyle/>
          <a:p>
            <a:pPr>
              <a:defRPr sz="1400"/>
            </a:pPr>
            <a:endParaRPr lang="ja-JP"/>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a:lstStyle/>
          <a:p>
            <a:pPr>
              <a:defRPr sz="1400"/>
            </a:pPr>
            <a:endParaRPr lang="ja-JP"/>
          </a:p>
        </c:txPr>
        <c:crossAx val="700554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1"/>
        <c:majorTickMark val="out"/>
        <c:minorTickMark val="none"/>
        <c:tickLblPos val="nextTo"/>
        <c:txPr>
          <a:bodyPr/>
          <a:lstStyle/>
          <a:p>
            <a:pPr>
              <a:defRPr sz="1400"/>
            </a:pPr>
            <a:endParaRPr lang="ja-JP"/>
          </a:p>
        </c:txPr>
        <c:crossAx val="3"/>
        <c:crosses val="max"/>
        <c:crossBetween val="between"/>
      </c:valAx>
    </c:plotArea>
    <c:legend>
      <c:legendPos val="r"/>
      <c:layout>
        <c:manualLayout>
          <c:xMode val="edge"/>
          <c:yMode val="edge"/>
          <c:x val="9.411771961925125E-2"/>
          <c:y val="1.8766680480729381E-2"/>
          <c:w val="0.57516416192101305"/>
          <c:h val="0.11796270203066722"/>
        </c:manualLayout>
      </c:layout>
      <c:overlay val="0"/>
      <c:txPr>
        <a:bodyPr/>
        <a:lstStyle/>
        <a:p>
          <a:pPr>
            <a:defRPr sz="1400"/>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24</xdr:row>
          <xdr:rowOff>19050</xdr:rowOff>
        </xdr:from>
        <xdr:to>
          <xdr:col>12</xdr:col>
          <xdr:colOff>85725</xdr:colOff>
          <xdr:row>24</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13</xdr:col>
          <xdr:colOff>238125</xdr:colOff>
          <xdr:row>24</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64</xdr:row>
          <xdr:rowOff>38100</xdr:rowOff>
        </xdr:from>
        <xdr:to>
          <xdr:col>9</xdr:col>
          <xdr:colOff>28575</xdr:colOff>
          <xdr:row>64</xdr:row>
          <xdr:rowOff>247650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64</xdr:row>
          <xdr:rowOff>38100</xdr:rowOff>
        </xdr:from>
        <xdr:to>
          <xdr:col>11</xdr:col>
          <xdr:colOff>47625</xdr:colOff>
          <xdr:row>64</xdr:row>
          <xdr:rowOff>247650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171450</xdr:colOff>
      <xdr:row>6</xdr:row>
      <xdr:rowOff>0</xdr:rowOff>
    </xdr:from>
    <xdr:to>
      <xdr:col>5</xdr:col>
      <xdr:colOff>962025</xdr:colOff>
      <xdr:row>15</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66675</xdr:rowOff>
    </xdr:from>
    <xdr:to>
      <xdr:col>5</xdr:col>
      <xdr:colOff>1000125</xdr:colOff>
      <xdr:row>24</xdr:row>
      <xdr:rowOff>104775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269875</xdr:colOff>
      <xdr:row>0</xdr:row>
      <xdr:rowOff>215900</xdr:rowOff>
    </xdr:from>
    <xdr:to>
      <xdr:col>3</xdr:col>
      <xdr:colOff>1872884</xdr:colOff>
      <xdr:row>1</xdr:row>
      <xdr:rowOff>332014</xdr:rowOff>
    </xdr:to>
    <xdr:sp macro="" textlink="">
      <xdr:nvSpPr>
        <xdr:cNvPr id="4" name="テキスト ボックス 3"/>
        <xdr:cNvSpPr txBox="1"/>
      </xdr:nvSpPr>
      <xdr:spPr>
        <a:xfrm>
          <a:off x="1184275" y="215900"/>
          <a:ext cx="2469784" cy="258989"/>
        </a:xfrm>
        <a:prstGeom prst="rect">
          <a:avLst/>
        </a:prstGeom>
        <a:solidFill>
          <a:srgbClr val="FFFF66"/>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メイリオ" panose="020B0604030504040204" pitchFamily="50" charset="-128"/>
              <a:ea typeface="メイリオ" panose="020B0604030504040204" pitchFamily="50" charset="-128"/>
              <a:cs typeface="メイリオ" panose="020B0604030504040204" pitchFamily="50" charset="-128"/>
            </a:rPr>
            <a:t>仕入先財務解析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T350"/>
  <sheetViews>
    <sheetView tabSelected="1" view="pageBreakPreview" zoomScale="85" zoomScaleNormal="100" zoomScaleSheetLayoutView="85" workbookViewId="0">
      <selection activeCell="AY16" sqref="AY16"/>
    </sheetView>
  </sheetViews>
  <sheetFormatPr defaultColWidth="2.625" defaultRowHeight="18.75" customHeight="1"/>
  <cols>
    <col min="1" max="1" width="11.25" style="3" customWidth="1"/>
    <col min="2" max="4" width="3" style="2" customWidth="1"/>
    <col min="5" max="5" width="2.375" style="2" customWidth="1"/>
    <col min="6" max="6" width="2.625" style="2" customWidth="1"/>
    <col min="7" max="7" width="3.375" style="2" bestFit="1" customWidth="1"/>
    <col min="8" max="10" width="2.625" style="2" customWidth="1"/>
    <col min="11" max="11" width="3.5" style="2" customWidth="1"/>
    <col min="12" max="12" width="2.625" style="2" customWidth="1"/>
    <col min="13" max="13" width="5.25" style="2" customWidth="1"/>
    <col min="14" max="14" width="3.5" style="2" customWidth="1"/>
    <col min="15" max="15" width="2.5" style="2" customWidth="1"/>
    <col min="16" max="16" width="2.625" style="2" customWidth="1"/>
    <col min="17" max="17" width="2.125" style="2" customWidth="1"/>
    <col min="18" max="18" width="3.5" style="2" bestFit="1" customWidth="1"/>
    <col min="19" max="19" width="3.25" style="2" customWidth="1"/>
    <col min="20" max="20" width="3.75" style="2" customWidth="1"/>
    <col min="21" max="21" width="3.25" style="2" bestFit="1" customWidth="1"/>
    <col min="22" max="22" width="2.625" style="2" customWidth="1"/>
    <col min="23" max="23" width="3.875" style="2" customWidth="1"/>
    <col min="24" max="24" width="3.25" style="2" customWidth="1"/>
    <col min="25" max="25" width="4.875" style="2" customWidth="1"/>
    <col min="26" max="28" width="2.625" style="2" customWidth="1"/>
    <col min="29" max="29" width="2.25" style="2" customWidth="1"/>
    <col min="30" max="30" width="3.5" style="2" bestFit="1" customWidth="1"/>
    <col min="31" max="31" width="3.75" style="2" customWidth="1"/>
    <col min="32" max="32" width="2.625" style="2" customWidth="1"/>
    <col min="33" max="33" width="3.625" style="2" customWidth="1"/>
    <col min="34" max="34" width="4.5" style="2" customWidth="1"/>
    <col min="35" max="35" width="5.125" style="2" bestFit="1" customWidth="1"/>
    <col min="36" max="36" width="3.375" style="2" customWidth="1"/>
    <col min="37" max="37" width="4.125" style="1" customWidth="1"/>
    <col min="38" max="38" width="3.75" style="1" customWidth="1"/>
    <col min="39" max="39" width="5" style="1" customWidth="1"/>
    <col min="40" max="41" width="2.625" style="1" customWidth="1"/>
    <col min="42" max="42" width="5" style="1" customWidth="1"/>
    <col min="43" max="16384" width="2.625" style="1"/>
  </cols>
  <sheetData>
    <row r="1" spans="1:42" s="203" customFormat="1" ht="21">
      <c r="A1" s="205"/>
      <c r="B1" s="204" t="s">
        <v>346</v>
      </c>
      <c r="C1" s="204"/>
      <c r="D1" s="204"/>
      <c r="E1" s="204"/>
      <c r="F1" s="204"/>
      <c r="G1" s="204"/>
      <c r="H1" s="204"/>
      <c r="I1" s="204"/>
      <c r="J1" s="204"/>
      <c r="K1" s="204"/>
      <c r="L1" s="204"/>
      <c r="M1" s="204"/>
      <c r="N1" s="204"/>
      <c r="O1" s="204"/>
      <c r="P1" s="204"/>
      <c r="Q1" s="204"/>
      <c r="R1" s="204"/>
      <c r="S1" s="204"/>
      <c r="T1" s="204"/>
      <c r="U1" s="204"/>
      <c r="V1" s="204"/>
      <c r="W1" s="204"/>
      <c r="X1" s="206"/>
      <c r="Y1" s="206"/>
      <c r="Z1" s="206"/>
      <c r="AA1" s="206"/>
      <c r="AB1" s="206"/>
      <c r="AC1" s="206"/>
      <c r="AD1" s="206"/>
      <c r="AE1" s="206"/>
      <c r="AF1" s="206"/>
      <c r="AG1" s="206"/>
      <c r="AH1" s="206"/>
      <c r="AI1" s="206"/>
      <c r="AJ1" s="206"/>
    </row>
    <row r="2" spans="1:42" s="203" customFormat="1" ht="9.75" customHeight="1">
      <c r="A2" s="205"/>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42" s="194" customFormat="1" ht="18.75" customHeight="1" thickBot="1">
      <c r="A3" s="196"/>
      <c r="B3" s="324" t="s">
        <v>345</v>
      </c>
      <c r="C3" s="201"/>
      <c r="D3" s="201"/>
      <c r="E3" s="201"/>
      <c r="F3" s="201"/>
      <c r="G3" s="201"/>
      <c r="H3" s="201"/>
      <c r="I3" s="202"/>
      <c r="J3" s="202"/>
      <c r="K3" s="202"/>
      <c r="L3" s="201"/>
      <c r="M3" s="201"/>
      <c r="N3" s="201"/>
      <c r="O3" s="201"/>
      <c r="P3" s="201"/>
      <c r="Q3" s="201"/>
      <c r="R3" s="201"/>
      <c r="S3" s="201"/>
      <c r="T3" s="201"/>
      <c r="U3" s="201"/>
      <c r="V3" s="201"/>
      <c r="W3" s="37"/>
      <c r="X3" s="197"/>
      <c r="Y3" s="197"/>
      <c r="Z3" s="200" t="s">
        <v>344</v>
      </c>
      <c r="AA3" s="466"/>
      <c r="AB3" s="466"/>
      <c r="AC3" s="466"/>
      <c r="AD3" s="199" t="s">
        <v>9</v>
      </c>
      <c r="AE3" s="465"/>
      <c r="AF3" s="465"/>
      <c r="AG3" s="198" t="s">
        <v>47</v>
      </c>
      <c r="AH3" s="465"/>
      <c r="AI3" s="465"/>
      <c r="AJ3" s="197" t="s">
        <v>46</v>
      </c>
    </row>
    <row r="4" spans="1:42" ht="15" customHeight="1" thickBot="1">
      <c r="B4" s="658" t="s">
        <v>339</v>
      </c>
      <c r="C4" s="659"/>
      <c r="D4" s="659"/>
      <c r="E4" s="659"/>
      <c r="F4" s="660"/>
      <c r="G4" s="663" t="str">
        <f>PHONETIC(G5)</f>
        <v/>
      </c>
      <c r="H4" s="664"/>
      <c r="I4" s="664"/>
      <c r="J4" s="664"/>
      <c r="K4" s="664"/>
      <c r="L4" s="664"/>
      <c r="M4" s="664"/>
      <c r="N4" s="664"/>
      <c r="O4" s="664"/>
      <c r="P4" s="664"/>
      <c r="Q4" s="664"/>
      <c r="R4" s="664"/>
      <c r="S4" s="664"/>
      <c r="T4" s="664"/>
      <c r="U4" s="664"/>
      <c r="V4" s="665"/>
      <c r="W4" s="44"/>
      <c r="X4" s="44"/>
      <c r="Y4" s="44"/>
      <c r="Z4" s="44"/>
      <c r="AA4" s="44"/>
      <c r="AB4" s="44"/>
      <c r="AC4" s="44"/>
      <c r="AD4" s="44"/>
      <c r="AE4" s="44"/>
      <c r="AF4" s="44"/>
      <c r="AG4" s="44"/>
      <c r="AH4" s="44"/>
      <c r="AI4" s="44"/>
      <c r="AJ4" s="44"/>
    </row>
    <row r="5" spans="1:42" s="194" customFormat="1" ht="23.25" customHeight="1" thickBot="1">
      <c r="A5" s="196"/>
      <c r="B5" s="648" t="s">
        <v>343</v>
      </c>
      <c r="C5" s="649"/>
      <c r="D5" s="649"/>
      <c r="E5" s="649"/>
      <c r="F5" s="650"/>
      <c r="G5" s="537"/>
      <c r="H5" s="538"/>
      <c r="I5" s="538"/>
      <c r="J5" s="538"/>
      <c r="K5" s="538"/>
      <c r="L5" s="538"/>
      <c r="M5" s="538"/>
      <c r="N5" s="538"/>
      <c r="O5" s="538"/>
      <c r="P5" s="538"/>
      <c r="Q5" s="538"/>
      <c r="R5" s="538"/>
      <c r="S5" s="538"/>
      <c r="T5" s="538"/>
      <c r="U5" s="538"/>
      <c r="V5" s="539"/>
      <c r="W5" s="486" t="s">
        <v>342</v>
      </c>
      <c r="X5" s="487"/>
      <c r="Y5" s="487"/>
      <c r="Z5" s="488"/>
      <c r="AA5" s="471"/>
      <c r="AB5" s="472"/>
      <c r="AC5" s="473"/>
      <c r="AD5" s="525" t="s">
        <v>341</v>
      </c>
      <c r="AE5" s="526"/>
      <c r="AF5" s="527"/>
      <c r="AG5" s="528"/>
      <c r="AH5" s="528"/>
      <c r="AI5" s="469" t="s">
        <v>23</v>
      </c>
      <c r="AJ5" s="470"/>
      <c r="AL5" s="195">
        <f>AF207/1000</f>
        <v>0</v>
      </c>
    </row>
    <row r="6" spans="1:42" ht="12" customHeight="1">
      <c r="A6" s="336" t="s">
        <v>340</v>
      </c>
      <c r="B6" s="553" t="s">
        <v>339</v>
      </c>
      <c r="C6" s="554"/>
      <c r="D6" s="554"/>
      <c r="E6" s="554"/>
      <c r="F6" s="555"/>
      <c r="G6" s="533" t="s">
        <v>338</v>
      </c>
      <c r="H6" s="534"/>
      <c r="I6" s="535"/>
      <c r="J6" s="535"/>
      <c r="K6" s="535"/>
      <c r="L6" s="535"/>
      <c r="M6" s="535"/>
      <c r="N6" s="535"/>
      <c r="O6" s="535"/>
      <c r="P6" s="535"/>
      <c r="Q6" s="535"/>
      <c r="R6" s="535"/>
      <c r="S6" s="535"/>
      <c r="T6" s="535"/>
      <c r="U6" s="535"/>
      <c r="V6" s="536"/>
      <c r="W6" s="519" t="s">
        <v>337</v>
      </c>
      <c r="X6" s="520"/>
      <c r="Y6" s="550" t="s">
        <v>336</v>
      </c>
      <c r="Z6" s="551"/>
      <c r="AA6" s="551"/>
      <c r="AB6" s="551"/>
      <c r="AC6" s="551"/>
      <c r="AD6" s="531"/>
      <c r="AE6" s="519" t="s">
        <v>335</v>
      </c>
      <c r="AF6" s="520"/>
      <c r="AG6" s="478" t="s">
        <v>334</v>
      </c>
      <c r="AH6" s="531"/>
      <c r="AI6" s="478" t="s">
        <v>333</v>
      </c>
      <c r="AJ6" s="479"/>
    </row>
    <row r="7" spans="1:42" ht="12" customHeight="1">
      <c r="A7" s="336"/>
      <c r="B7" s="651" t="s">
        <v>332</v>
      </c>
      <c r="C7" s="652"/>
      <c r="D7" s="652"/>
      <c r="E7" s="652"/>
      <c r="F7" s="653"/>
      <c r="G7" s="529" t="s">
        <v>331</v>
      </c>
      <c r="H7" s="530"/>
      <c r="I7" s="530"/>
      <c r="J7" s="530"/>
      <c r="K7" s="530"/>
      <c r="L7" s="530"/>
      <c r="M7" s="542" t="s">
        <v>330</v>
      </c>
      <c r="N7" s="543"/>
      <c r="O7" s="543"/>
      <c r="P7" s="543"/>
      <c r="Q7" s="543"/>
      <c r="R7" s="543"/>
      <c r="S7" s="543"/>
      <c r="T7" s="543"/>
      <c r="U7" s="543"/>
      <c r="V7" s="544"/>
      <c r="W7" s="521"/>
      <c r="X7" s="522"/>
      <c r="Y7" s="552"/>
      <c r="Z7" s="552"/>
      <c r="AA7" s="552"/>
      <c r="AB7" s="552"/>
      <c r="AC7" s="552"/>
      <c r="AD7" s="532"/>
      <c r="AE7" s="521"/>
      <c r="AF7" s="522"/>
      <c r="AG7" s="480"/>
      <c r="AH7" s="532"/>
      <c r="AI7" s="480"/>
      <c r="AJ7" s="481"/>
      <c r="AM7" s="1" t="s">
        <v>329</v>
      </c>
    </row>
    <row r="8" spans="1:42" ht="12" customHeight="1">
      <c r="A8" s="336"/>
      <c r="B8" s="545" t="s">
        <v>328</v>
      </c>
      <c r="C8" s="546"/>
      <c r="D8" s="546"/>
      <c r="E8" s="546"/>
      <c r="F8" s="485"/>
      <c r="G8" s="666" t="s">
        <v>327</v>
      </c>
      <c r="H8" s="667"/>
      <c r="I8" s="668"/>
      <c r="J8" s="668"/>
      <c r="K8" s="668"/>
      <c r="L8" s="668"/>
      <c r="M8" s="668"/>
      <c r="N8" s="668"/>
      <c r="O8" s="668"/>
      <c r="P8" s="668"/>
      <c r="Q8" s="668"/>
      <c r="R8" s="668"/>
      <c r="S8" s="668"/>
      <c r="T8" s="668"/>
      <c r="U8" s="668"/>
      <c r="V8" s="669"/>
      <c r="W8" s="523"/>
      <c r="X8" s="524"/>
      <c r="Y8" s="546"/>
      <c r="Z8" s="546"/>
      <c r="AA8" s="546"/>
      <c r="AB8" s="546"/>
      <c r="AC8" s="546"/>
      <c r="AD8" s="485"/>
      <c r="AE8" s="523"/>
      <c r="AF8" s="524"/>
      <c r="AG8" s="484" t="s">
        <v>326</v>
      </c>
      <c r="AH8" s="485"/>
      <c r="AI8" s="484" t="s">
        <v>325</v>
      </c>
      <c r="AJ8" s="516"/>
      <c r="AM8" s="1" t="s">
        <v>324</v>
      </c>
    </row>
    <row r="9" spans="1:42" ht="18.75" customHeight="1">
      <c r="A9" s="188"/>
      <c r="B9" s="560" t="str">
        <f>PHONETIC(B10)</f>
        <v>ホンシャ</v>
      </c>
      <c r="C9" s="561"/>
      <c r="D9" s="561"/>
      <c r="E9" s="561"/>
      <c r="F9" s="562"/>
      <c r="G9" s="193" t="s">
        <v>321</v>
      </c>
      <c r="H9" s="540"/>
      <c r="I9" s="476"/>
      <c r="J9" s="476"/>
      <c r="K9" s="541"/>
      <c r="L9" s="500" t="str">
        <f>PHONETIC(G10:V10)</f>
        <v>トドウフケンシクチョウソンソノタ</v>
      </c>
      <c r="M9" s="475"/>
      <c r="N9" s="475"/>
      <c r="O9" s="475"/>
      <c r="P9" s="475"/>
      <c r="Q9" s="475"/>
      <c r="R9" s="475"/>
      <c r="S9" s="475"/>
      <c r="T9" s="475"/>
      <c r="U9" s="475"/>
      <c r="V9" s="501"/>
      <c r="W9" s="556"/>
      <c r="X9" s="557"/>
      <c r="Y9" s="474" t="s">
        <v>320</v>
      </c>
      <c r="Z9" s="475"/>
      <c r="AA9" s="476"/>
      <c r="AB9" s="476"/>
      <c r="AC9" s="476"/>
      <c r="AD9" s="477"/>
      <c r="AE9" s="517"/>
      <c r="AF9" s="518"/>
      <c r="AG9" s="517"/>
      <c r="AH9" s="518"/>
      <c r="AI9" s="517"/>
      <c r="AJ9" s="563"/>
    </row>
    <row r="10" spans="1:42" ht="18.75" customHeight="1">
      <c r="A10" s="331"/>
      <c r="B10" s="547" t="s">
        <v>323</v>
      </c>
      <c r="C10" s="548"/>
      <c r="D10" s="548"/>
      <c r="E10" s="548"/>
      <c r="F10" s="549"/>
      <c r="G10" s="758" t="s">
        <v>319</v>
      </c>
      <c r="H10" s="759"/>
      <c r="I10" s="759"/>
      <c r="J10" s="760"/>
      <c r="K10" s="761" t="s">
        <v>318</v>
      </c>
      <c r="L10" s="762"/>
      <c r="M10" s="762"/>
      <c r="N10" s="763"/>
      <c r="O10" s="762" t="s">
        <v>24</v>
      </c>
      <c r="P10" s="762"/>
      <c r="Q10" s="762"/>
      <c r="R10" s="762"/>
      <c r="S10" s="762"/>
      <c r="T10" s="762"/>
      <c r="U10" s="762"/>
      <c r="V10" s="765"/>
      <c r="W10" s="558"/>
      <c r="X10" s="559"/>
      <c r="Y10" s="661" t="s">
        <v>317</v>
      </c>
      <c r="Z10" s="662"/>
      <c r="AA10" s="606"/>
      <c r="AB10" s="606"/>
      <c r="AC10" s="606"/>
      <c r="AD10" s="607"/>
      <c r="AE10" s="192"/>
      <c r="AF10" s="190" t="s">
        <v>315</v>
      </c>
      <c r="AG10" s="192"/>
      <c r="AH10" s="191" t="s">
        <v>322</v>
      </c>
      <c r="AI10" s="190"/>
      <c r="AJ10" s="189" t="s">
        <v>245</v>
      </c>
    </row>
    <row r="11" spans="1:42" ht="18.75" customHeight="1">
      <c r="A11" s="188"/>
      <c r="B11" s="502" t="str">
        <f>PHONETIC(B12)</f>
        <v/>
      </c>
      <c r="C11" s="503"/>
      <c r="D11" s="503"/>
      <c r="E11" s="503"/>
      <c r="F11" s="504"/>
      <c r="G11" s="187" t="s">
        <v>321</v>
      </c>
      <c r="H11" s="497"/>
      <c r="I11" s="498"/>
      <c r="J11" s="498"/>
      <c r="K11" s="499"/>
      <c r="L11" s="500" t="str">
        <f>PHONETIC(G12:V12)</f>
        <v>トドウフケンシクチョウソンソノタ</v>
      </c>
      <c r="M11" s="475"/>
      <c r="N11" s="475"/>
      <c r="O11" s="475"/>
      <c r="P11" s="475"/>
      <c r="Q11" s="475"/>
      <c r="R11" s="475"/>
      <c r="S11" s="475"/>
      <c r="T11" s="475"/>
      <c r="U11" s="475"/>
      <c r="V11" s="501"/>
      <c r="W11" s="493"/>
      <c r="X11" s="494"/>
      <c r="Y11" s="474" t="s">
        <v>320</v>
      </c>
      <c r="Z11" s="475"/>
      <c r="AA11" s="498"/>
      <c r="AB11" s="498"/>
      <c r="AC11" s="498"/>
      <c r="AD11" s="569"/>
      <c r="AE11" s="491"/>
      <c r="AF11" s="492"/>
      <c r="AG11" s="491"/>
      <c r="AH11" s="492"/>
      <c r="AI11" s="489"/>
      <c r="AJ11" s="490"/>
    </row>
    <row r="12" spans="1:42" ht="18.75" customHeight="1">
      <c r="A12" s="186"/>
      <c r="B12" s="505"/>
      <c r="C12" s="506"/>
      <c r="D12" s="506"/>
      <c r="E12" s="506"/>
      <c r="F12" s="507"/>
      <c r="G12" s="510" t="s">
        <v>319</v>
      </c>
      <c r="H12" s="511"/>
      <c r="I12" s="511"/>
      <c r="J12" s="512"/>
      <c r="K12" s="513" t="s">
        <v>318</v>
      </c>
      <c r="L12" s="483"/>
      <c r="M12" s="483"/>
      <c r="N12" s="514"/>
      <c r="O12" s="483" t="s">
        <v>500</v>
      </c>
      <c r="P12" s="483"/>
      <c r="Q12" s="483"/>
      <c r="R12" s="483"/>
      <c r="S12" s="483"/>
      <c r="T12" s="483"/>
      <c r="U12" s="483"/>
      <c r="V12" s="515"/>
      <c r="W12" s="495"/>
      <c r="X12" s="496"/>
      <c r="Y12" s="482" t="s">
        <v>317</v>
      </c>
      <c r="Z12" s="483"/>
      <c r="AA12" s="508"/>
      <c r="AB12" s="508"/>
      <c r="AC12" s="508"/>
      <c r="AD12" s="509"/>
      <c r="AE12" s="185"/>
      <c r="AF12" s="183" t="s">
        <v>315</v>
      </c>
      <c r="AG12" s="185"/>
      <c r="AH12" s="184" t="s">
        <v>315</v>
      </c>
      <c r="AI12" s="183"/>
      <c r="AJ12" s="182" t="s">
        <v>245</v>
      </c>
    </row>
    <row r="13" spans="1:42" ht="18.75" customHeight="1">
      <c r="A13" s="188"/>
      <c r="B13" s="502" t="str">
        <f>PHONETIC(B14)</f>
        <v/>
      </c>
      <c r="C13" s="503"/>
      <c r="D13" s="503"/>
      <c r="E13" s="503"/>
      <c r="F13" s="504"/>
      <c r="G13" s="187" t="s">
        <v>321</v>
      </c>
      <c r="H13" s="497"/>
      <c r="I13" s="498"/>
      <c r="J13" s="498"/>
      <c r="K13" s="499"/>
      <c r="L13" s="500" t="str">
        <f>PHONETIC(G14:V14)</f>
        <v>トドウフケンシクチョウソンソノタ</v>
      </c>
      <c r="M13" s="475"/>
      <c r="N13" s="475"/>
      <c r="O13" s="475"/>
      <c r="P13" s="475"/>
      <c r="Q13" s="475"/>
      <c r="R13" s="475"/>
      <c r="S13" s="475"/>
      <c r="T13" s="475"/>
      <c r="U13" s="475"/>
      <c r="V13" s="501"/>
      <c r="W13" s="493"/>
      <c r="X13" s="494"/>
      <c r="Y13" s="474" t="s">
        <v>320</v>
      </c>
      <c r="Z13" s="475"/>
      <c r="AA13" s="498"/>
      <c r="AB13" s="498"/>
      <c r="AC13" s="498"/>
      <c r="AD13" s="569"/>
      <c r="AE13" s="567"/>
      <c r="AF13" s="568"/>
      <c r="AG13" s="567"/>
      <c r="AH13" s="568"/>
      <c r="AI13" s="570"/>
      <c r="AJ13" s="571"/>
    </row>
    <row r="14" spans="1:42" ht="18.75" customHeight="1">
      <c r="A14" s="186"/>
      <c r="B14" s="505"/>
      <c r="C14" s="506"/>
      <c r="D14" s="506"/>
      <c r="E14" s="506"/>
      <c r="F14" s="507"/>
      <c r="G14" s="510" t="s">
        <v>319</v>
      </c>
      <c r="H14" s="511"/>
      <c r="I14" s="511"/>
      <c r="J14" s="512"/>
      <c r="K14" s="513" t="s">
        <v>318</v>
      </c>
      <c r="L14" s="483"/>
      <c r="M14" s="483"/>
      <c r="N14" s="514"/>
      <c r="O14" s="483" t="s">
        <v>24</v>
      </c>
      <c r="P14" s="483"/>
      <c r="Q14" s="483"/>
      <c r="R14" s="483"/>
      <c r="S14" s="483"/>
      <c r="T14" s="483"/>
      <c r="U14" s="483"/>
      <c r="V14" s="515"/>
      <c r="W14" s="495"/>
      <c r="X14" s="496"/>
      <c r="Y14" s="482" t="s">
        <v>317</v>
      </c>
      <c r="Z14" s="483"/>
      <c r="AA14" s="508"/>
      <c r="AB14" s="508"/>
      <c r="AC14" s="508"/>
      <c r="AD14" s="509"/>
      <c r="AE14" s="192"/>
      <c r="AF14" s="190" t="s">
        <v>315</v>
      </c>
      <c r="AG14" s="192"/>
      <c r="AH14" s="191" t="s">
        <v>315</v>
      </c>
      <c r="AI14" s="190"/>
      <c r="AJ14" s="189" t="s">
        <v>245</v>
      </c>
    </row>
    <row r="15" spans="1:42" ht="18.75" customHeight="1">
      <c r="A15" s="188"/>
      <c r="B15" s="502" t="str">
        <f>PHONETIC(B16)</f>
        <v/>
      </c>
      <c r="C15" s="503"/>
      <c r="D15" s="503"/>
      <c r="E15" s="503"/>
      <c r="F15" s="504"/>
      <c r="G15" s="187" t="s">
        <v>321</v>
      </c>
      <c r="H15" s="497"/>
      <c r="I15" s="498"/>
      <c r="J15" s="498"/>
      <c r="K15" s="499"/>
      <c r="L15" s="500" t="str">
        <f>PHONETIC(G16:V16)</f>
        <v>トドウフケンシクチョウソンソノタ</v>
      </c>
      <c r="M15" s="475"/>
      <c r="N15" s="475"/>
      <c r="O15" s="475"/>
      <c r="P15" s="475"/>
      <c r="Q15" s="475"/>
      <c r="R15" s="475"/>
      <c r="S15" s="475"/>
      <c r="T15" s="475"/>
      <c r="U15" s="475"/>
      <c r="V15" s="501"/>
      <c r="W15" s="493"/>
      <c r="X15" s="494"/>
      <c r="Y15" s="474" t="s">
        <v>320</v>
      </c>
      <c r="Z15" s="475"/>
      <c r="AA15" s="498"/>
      <c r="AB15" s="498"/>
      <c r="AC15" s="498"/>
      <c r="AD15" s="569"/>
      <c r="AE15" s="491"/>
      <c r="AF15" s="492"/>
      <c r="AG15" s="491"/>
      <c r="AH15" s="492"/>
      <c r="AI15" s="489"/>
      <c r="AJ15" s="490"/>
    </row>
    <row r="16" spans="1:42" ht="18.75" customHeight="1">
      <c r="A16" s="186"/>
      <c r="B16" s="505"/>
      <c r="C16" s="506"/>
      <c r="D16" s="506"/>
      <c r="E16" s="506"/>
      <c r="F16" s="507"/>
      <c r="G16" s="510" t="s">
        <v>319</v>
      </c>
      <c r="H16" s="511"/>
      <c r="I16" s="511"/>
      <c r="J16" s="512"/>
      <c r="K16" s="513" t="s">
        <v>318</v>
      </c>
      <c r="L16" s="483"/>
      <c r="M16" s="483"/>
      <c r="N16" s="514"/>
      <c r="O16" s="483" t="s">
        <v>24</v>
      </c>
      <c r="P16" s="483"/>
      <c r="Q16" s="483"/>
      <c r="R16" s="483"/>
      <c r="S16" s="483"/>
      <c r="T16" s="483"/>
      <c r="U16" s="483"/>
      <c r="V16" s="515"/>
      <c r="W16" s="495"/>
      <c r="X16" s="496"/>
      <c r="Y16" s="482" t="s">
        <v>317</v>
      </c>
      <c r="Z16" s="483"/>
      <c r="AA16" s="508"/>
      <c r="AB16" s="508"/>
      <c r="AC16" s="508"/>
      <c r="AD16" s="509"/>
      <c r="AE16" s="185"/>
      <c r="AF16" s="183" t="s">
        <v>315</v>
      </c>
      <c r="AG16" s="185"/>
      <c r="AH16" s="184" t="s">
        <v>315</v>
      </c>
      <c r="AI16" s="183"/>
      <c r="AJ16" s="182" t="s">
        <v>245</v>
      </c>
      <c r="AM16" s="319"/>
      <c r="AN16" s="319"/>
      <c r="AO16" s="319"/>
      <c r="AP16" s="319"/>
    </row>
    <row r="17" spans="1:46" ht="18.75" customHeight="1">
      <c r="A17" s="188"/>
      <c r="B17" s="502" t="str">
        <f>PHONETIC(B18)</f>
        <v/>
      </c>
      <c r="C17" s="503"/>
      <c r="D17" s="503"/>
      <c r="E17" s="503"/>
      <c r="F17" s="504"/>
      <c r="G17" s="187" t="s">
        <v>321</v>
      </c>
      <c r="H17" s="497"/>
      <c r="I17" s="498"/>
      <c r="J17" s="498"/>
      <c r="K17" s="499"/>
      <c r="L17" s="500" t="str">
        <f>PHONETIC(G18:V18)</f>
        <v>トドウフケンシクチョウソンソノタ</v>
      </c>
      <c r="M17" s="475"/>
      <c r="N17" s="475"/>
      <c r="O17" s="475"/>
      <c r="P17" s="475"/>
      <c r="Q17" s="475"/>
      <c r="R17" s="475"/>
      <c r="S17" s="475"/>
      <c r="T17" s="475"/>
      <c r="U17" s="475"/>
      <c r="V17" s="501"/>
      <c r="W17" s="493"/>
      <c r="X17" s="494"/>
      <c r="Y17" s="474" t="s">
        <v>320</v>
      </c>
      <c r="Z17" s="475"/>
      <c r="AA17" s="498"/>
      <c r="AB17" s="498"/>
      <c r="AC17" s="498"/>
      <c r="AD17" s="569"/>
      <c r="AE17" s="491"/>
      <c r="AF17" s="492"/>
      <c r="AG17" s="491"/>
      <c r="AH17" s="492"/>
      <c r="AI17" s="489"/>
      <c r="AJ17" s="490"/>
    </row>
    <row r="18" spans="1:46" ht="18.75" customHeight="1">
      <c r="A18" s="186"/>
      <c r="B18" s="505"/>
      <c r="C18" s="506"/>
      <c r="D18" s="506"/>
      <c r="E18" s="506"/>
      <c r="F18" s="507"/>
      <c r="G18" s="510" t="s">
        <v>319</v>
      </c>
      <c r="H18" s="511"/>
      <c r="I18" s="511"/>
      <c r="J18" s="512"/>
      <c r="K18" s="513" t="s">
        <v>318</v>
      </c>
      <c r="L18" s="483"/>
      <c r="M18" s="483"/>
      <c r="N18" s="514"/>
      <c r="O18" s="483" t="s">
        <v>24</v>
      </c>
      <c r="P18" s="483"/>
      <c r="Q18" s="483"/>
      <c r="R18" s="483"/>
      <c r="S18" s="483"/>
      <c r="T18" s="483"/>
      <c r="U18" s="483"/>
      <c r="V18" s="515"/>
      <c r="W18" s="495"/>
      <c r="X18" s="496"/>
      <c r="Y18" s="482" t="s">
        <v>317</v>
      </c>
      <c r="Z18" s="483"/>
      <c r="AA18" s="508"/>
      <c r="AB18" s="508"/>
      <c r="AC18" s="508"/>
      <c r="AD18" s="509"/>
      <c r="AE18" s="185"/>
      <c r="AF18" s="183" t="s">
        <v>315</v>
      </c>
      <c r="AG18" s="185"/>
      <c r="AH18" s="184" t="s">
        <v>315</v>
      </c>
      <c r="AI18" s="183"/>
      <c r="AJ18" s="182" t="s">
        <v>245</v>
      </c>
      <c r="AQ18" s="335" t="s">
        <v>501</v>
      </c>
      <c r="AR18" s="335"/>
      <c r="AS18" s="335"/>
      <c r="AT18" s="335"/>
    </row>
    <row r="19" spans="1:46" ht="18.75" customHeight="1">
      <c r="A19" s="188"/>
      <c r="B19" s="502" t="str">
        <f>PHONETIC(B20)</f>
        <v/>
      </c>
      <c r="C19" s="503"/>
      <c r="D19" s="503"/>
      <c r="E19" s="503"/>
      <c r="F19" s="504"/>
      <c r="G19" s="187" t="s">
        <v>321</v>
      </c>
      <c r="H19" s="497"/>
      <c r="I19" s="498"/>
      <c r="J19" s="498"/>
      <c r="K19" s="499"/>
      <c r="L19" s="500" t="str">
        <f>PHONETIC(G20:V20)</f>
        <v>トドウフケンシクチョウソンソノタ</v>
      </c>
      <c r="M19" s="475"/>
      <c r="N19" s="475"/>
      <c r="O19" s="475"/>
      <c r="P19" s="475"/>
      <c r="Q19" s="475"/>
      <c r="R19" s="475"/>
      <c r="S19" s="475"/>
      <c r="T19" s="475"/>
      <c r="U19" s="475"/>
      <c r="V19" s="501"/>
      <c r="W19" s="493"/>
      <c r="X19" s="494"/>
      <c r="Y19" s="474" t="s">
        <v>320</v>
      </c>
      <c r="Z19" s="475"/>
      <c r="AA19" s="498"/>
      <c r="AB19" s="498"/>
      <c r="AC19" s="498"/>
      <c r="AD19" s="569"/>
      <c r="AE19" s="491"/>
      <c r="AF19" s="492"/>
      <c r="AG19" s="491"/>
      <c r="AH19" s="492"/>
      <c r="AI19" s="489"/>
      <c r="AJ19" s="490"/>
    </row>
    <row r="20" spans="1:46" ht="18.75" customHeight="1">
      <c r="A20" s="186"/>
      <c r="B20" s="505"/>
      <c r="C20" s="506"/>
      <c r="D20" s="506"/>
      <c r="E20" s="506"/>
      <c r="F20" s="507"/>
      <c r="G20" s="510" t="s">
        <v>319</v>
      </c>
      <c r="H20" s="511"/>
      <c r="I20" s="511"/>
      <c r="J20" s="512"/>
      <c r="K20" s="513" t="s">
        <v>318</v>
      </c>
      <c r="L20" s="483"/>
      <c r="M20" s="483"/>
      <c r="N20" s="514"/>
      <c r="O20" s="483" t="s">
        <v>24</v>
      </c>
      <c r="P20" s="483"/>
      <c r="Q20" s="483"/>
      <c r="R20" s="483"/>
      <c r="S20" s="483"/>
      <c r="T20" s="483"/>
      <c r="U20" s="483"/>
      <c r="V20" s="515"/>
      <c r="W20" s="495"/>
      <c r="X20" s="496"/>
      <c r="Y20" s="482" t="s">
        <v>317</v>
      </c>
      <c r="Z20" s="483"/>
      <c r="AA20" s="508"/>
      <c r="AB20" s="508"/>
      <c r="AC20" s="508"/>
      <c r="AD20" s="509"/>
      <c r="AE20" s="185"/>
      <c r="AF20" s="183" t="s">
        <v>315</v>
      </c>
      <c r="AG20" s="185"/>
      <c r="AH20" s="184" t="s">
        <v>315</v>
      </c>
      <c r="AI20" s="183"/>
      <c r="AJ20" s="182" t="s">
        <v>245</v>
      </c>
    </row>
    <row r="21" spans="1:46" ht="14.25" customHeight="1">
      <c r="B21" s="672"/>
      <c r="C21" s="673"/>
      <c r="D21" s="673"/>
      <c r="E21" s="673"/>
      <c r="F21" s="673"/>
      <c r="G21" s="673"/>
      <c r="H21" s="673"/>
      <c r="I21" s="673"/>
      <c r="J21" s="673"/>
      <c r="K21" s="673"/>
      <c r="L21" s="673"/>
      <c r="M21" s="673"/>
      <c r="N21" s="673"/>
      <c r="O21" s="673"/>
      <c r="P21" s="673"/>
      <c r="Q21" s="673"/>
      <c r="R21" s="673"/>
      <c r="S21" s="673"/>
      <c r="T21" s="673"/>
      <c r="U21" s="673"/>
      <c r="V21" s="673"/>
      <c r="W21" s="580" t="s">
        <v>316</v>
      </c>
      <c r="X21" s="580"/>
      <c r="Y21" s="580"/>
      <c r="Z21" s="580"/>
      <c r="AA21" s="580"/>
      <c r="AB21" s="580"/>
      <c r="AC21" s="580"/>
      <c r="AD21" s="581"/>
      <c r="AE21" s="578">
        <f>SUM(AE9,AE11,AE13,AE15,AE17,AE19)</f>
        <v>0</v>
      </c>
      <c r="AF21" s="578"/>
      <c r="AG21" s="578">
        <f>SUM(AG9,AG11,AG13,AG15,AG17,AG19)</f>
        <v>0</v>
      </c>
      <c r="AH21" s="578"/>
      <c r="AI21" s="576">
        <f>SUM(AI9,AI11,AI13,AI15,AI17,AI19)</f>
        <v>0</v>
      </c>
      <c r="AJ21" s="577"/>
    </row>
    <row r="22" spans="1:46" ht="12.75" customHeight="1" thickBot="1">
      <c r="B22" s="674"/>
      <c r="C22" s="675"/>
      <c r="D22" s="675"/>
      <c r="E22" s="675"/>
      <c r="F22" s="675"/>
      <c r="G22" s="675"/>
      <c r="H22" s="675"/>
      <c r="I22" s="675"/>
      <c r="J22" s="675"/>
      <c r="K22" s="675"/>
      <c r="L22" s="675"/>
      <c r="M22" s="675"/>
      <c r="N22" s="675"/>
      <c r="O22" s="675"/>
      <c r="P22" s="675"/>
      <c r="Q22" s="675"/>
      <c r="R22" s="675"/>
      <c r="S22" s="675"/>
      <c r="T22" s="675"/>
      <c r="U22" s="675"/>
      <c r="V22" s="675"/>
      <c r="W22" s="582"/>
      <c r="X22" s="582"/>
      <c r="Y22" s="582"/>
      <c r="Z22" s="582"/>
      <c r="AA22" s="582"/>
      <c r="AB22" s="582"/>
      <c r="AC22" s="582"/>
      <c r="AD22" s="583"/>
      <c r="AE22" s="181"/>
      <c r="AF22" s="180" t="s">
        <v>315</v>
      </c>
      <c r="AG22" s="179"/>
      <c r="AH22" s="178" t="s">
        <v>315</v>
      </c>
      <c r="AI22" s="177"/>
      <c r="AJ22" s="176" t="s">
        <v>245</v>
      </c>
    </row>
    <row r="23" spans="1:46" s="168" customFormat="1" ht="18.75" customHeight="1">
      <c r="A23" s="3"/>
      <c r="B23" s="681" t="s">
        <v>314</v>
      </c>
      <c r="C23" s="551"/>
      <c r="D23" s="551"/>
      <c r="E23" s="551"/>
      <c r="F23" s="531"/>
      <c r="G23" s="764" t="s">
        <v>313</v>
      </c>
      <c r="H23" s="579"/>
      <c r="I23" s="579"/>
      <c r="J23" s="579"/>
      <c r="K23" s="676"/>
      <c r="L23" s="676"/>
      <c r="M23" s="676"/>
      <c r="N23" s="175" t="s">
        <v>245</v>
      </c>
      <c r="O23" s="174"/>
      <c r="P23" s="579" t="s">
        <v>312</v>
      </c>
      <c r="Q23" s="579"/>
      <c r="R23" s="579"/>
      <c r="S23" s="676"/>
      <c r="T23" s="676"/>
      <c r="U23" s="173" t="s">
        <v>307</v>
      </c>
      <c r="V23" s="174"/>
      <c r="W23" s="579" t="s">
        <v>311</v>
      </c>
      <c r="X23" s="579"/>
      <c r="Y23" s="579"/>
      <c r="Z23" s="608"/>
      <c r="AA23" s="608"/>
      <c r="AB23" s="608"/>
      <c r="AC23" s="173" t="s">
        <v>307</v>
      </c>
      <c r="AD23" s="173"/>
      <c r="AE23" s="173" t="s">
        <v>310</v>
      </c>
      <c r="AF23" s="173"/>
      <c r="AG23" s="608"/>
      <c r="AH23" s="608"/>
      <c r="AI23" s="608"/>
      <c r="AJ23" s="172" t="s">
        <v>307</v>
      </c>
      <c r="AK23" s="169">
        <f>SUM(K23,S23,Z23,AG23)</f>
        <v>0</v>
      </c>
    </row>
    <row r="24" spans="1:46" s="168" customFormat="1" ht="18.75" customHeight="1" thickBot="1">
      <c r="A24" s="3"/>
      <c r="B24" s="400"/>
      <c r="C24" s="401"/>
      <c r="D24" s="401"/>
      <c r="E24" s="401"/>
      <c r="F24" s="682"/>
      <c r="G24" s="767" t="s">
        <v>309</v>
      </c>
      <c r="H24" s="768"/>
      <c r="I24" s="768"/>
      <c r="J24" s="768"/>
      <c r="K24" s="677" t="s">
        <v>308</v>
      </c>
      <c r="L24" s="677"/>
      <c r="M24" s="678"/>
      <c r="N24" s="679"/>
      <c r="O24" s="680"/>
      <c r="P24" s="657"/>
      <c r="Q24" s="657"/>
      <c r="R24" s="170" t="s">
        <v>307</v>
      </c>
      <c r="S24" s="170"/>
      <c r="T24" s="677" t="s">
        <v>308</v>
      </c>
      <c r="U24" s="677"/>
      <c r="V24" s="678"/>
      <c r="W24" s="679"/>
      <c r="X24" s="680"/>
      <c r="Y24" s="657"/>
      <c r="Z24" s="657"/>
      <c r="AA24" s="170" t="s">
        <v>307</v>
      </c>
      <c r="AB24" s="171"/>
      <c r="AC24" s="677" t="s">
        <v>308</v>
      </c>
      <c r="AD24" s="677"/>
      <c r="AE24" s="678"/>
      <c r="AF24" s="679"/>
      <c r="AG24" s="680"/>
      <c r="AH24" s="657"/>
      <c r="AI24" s="657"/>
      <c r="AJ24" s="170" t="s">
        <v>307</v>
      </c>
      <c r="AK24" s="169"/>
    </row>
    <row r="25" spans="1:46" ht="21" customHeight="1" thickBot="1">
      <c r="B25" s="683" t="s">
        <v>306</v>
      </c>
      <c r="C25" s="684"/>
      <c r="D25" s="684"/>
      <c r="E25" s="684"/>
      <c r="F25" s="685"/>
      <c r="G25" s="434" t="s">
        <v>305</v>
      </c>
      <c r="H25" s="435"/>
      <c r="I25" s="436"/>
      <c r="J25" s="167"/>
      <c r="K25" s="167"/>
      <c r="L25" s="167"/>
      <c r="M25" s="167"/>
      <c r="N25" s="167"/>
      <c r="O25" s="434" t="s">
        <v>304</v>
      </c>
      <c r="P25" s="435"/>
      <c r="Q25" s="435"/>
      <c r="R25" s="436"/>
      <c r="S25" s="770"/>
      <c r="T25" s="770"/>
      <c r="U25" s="770"/>
      <c r="V25" s="770"/>
      <c r="W25" s="770"/>
      <c r="X25" s="770"/>
      <c r="Y25" s="770"/>
      <c r="Z25" s="770"/>
      <c r="AA25" s="770"/>
      <c r="AB25" s="770"/>
      <c r="AC25" s="770"/>
      <c r="AD25" s="770"/>
      <c r="AE25" s="770"/>
      <c r="AF25" s="770"/>
      <c r="AG25" s="770"/>
      <c r="AH25" s="770"/>
      <c r="AI25" s="770"/>
      <c r="AJ25" s="771"/>
    </row>
    <row r="26" spans="1:46" ht="21" customHeight="1" thickBot="1">
      <c r="B26" s="683" t="s">
        <v>303</v>
      </c>
      <c r="C26" s="684"/>
      <c r="D26" s="684"/>
      <c r="E26" s="684"/>
      <c r="F26" s="685"/>
      <c r="G26" s="478"/>
      <c r="H26" s="551"/>
      <c r="I26" s="166" t="s">
        <v>302</v>
      </c>
      <c r="J26" s="166" t="s">
        <v>250</v>
      </c>
      <c r="K26" s="356"/>
      <c r="L26" s="356"/>
      <c r="M26" s="166" t="s">
        <v>47</v>
      </c>
      <c r="N26" s="356"/>
      <c r="O26" s="356"/>
      <c r="P26" s="166" t="s">
        <v>46</v>
      </c>
      <c r="Q26" s="166" t="s">
        <v>301</v>
      </c>
      <c r="R26" s="358"/>
      <c r="S26" s="358"/>
      <c r="T26" s="166" t="s">
        <v>47</v>
      </c>
      <c r="U26" s="358"/>
      <c r="V26" s="358"/>
      <c r="W26" s="166" t="s">
        <v>46</v>
      </c>
      <c r="X26" s="166" t="s">
        <v>300</v>
      </c>
      <c r="Y26" s="166"/>
      <c r="Z26" s="166"/>
      <c r="AA26" s="165"/>
      <c r="AB26" s="337" t="s">
        <v>299</v>
      </c>
      <c r="AC26" s="338"/>
      <c r="AD26" s="338"/>
      <c r="AE26" s="338"/>
      <c r="AF26" s="338"/>
      <c r="AG26" s="339"/>
      <c r="AH26" s="340"/>
      <c r="AI26" s="341"/>
      <c r="AJ26" s="341"/>
    </row>
    <row r="27" spans="1:46" ht="20.25" customHeight="1">
      <c r="B27" s="740" t="s">
        <v>298</v>
      </c>
      <c r="C27" s="551"/>
      <c r="D27" s="551"/>
      <c r="E27" s="551"/>
      <c r="F27" s="479"/>
      <c r="G27" s="757" t="s">
        <v>297</v>
      </c>
      <c r="H27" s="664"/>
      <c r="I27" s="664"/>
      <c r="J27" s="437" t="s">
        <v>501</v>
      </c>
      <c r="K27" s="437"/>
      <c r="L27" s="437"/>
      <c r="M27" s="437"/>
      <c r="N27" s="554" t="s">
        <v>294</v>
      </c>
      <c r="O27" s="554"/>
      <c r="P27" s="554"/>
      <c r="Q27" s="437"/>
      <c r="R27" s="437"/>
      <c r="S27" s="164" t="s">
        <v>9</v>
      </c>
      <c r="T27" s="160"/>
      <c r="U27" s="161" t="s">
        <v>47</v>
      </c>
      <c r="V27" s="437"/>
      <c r="W27" s="437"/>
      <c r="X27" s="163" t="s">
        <v>292</v>
      </c>
      <c r="Y27" s="554" t="s">
        <v>293</v>
      </c>
      <c r="Z27" s="554"/>
      <c r="AA27" s="554"/>
      <c r="AB27" s="554"/>
      <c r="AC27" s="437"/>
      <c r="AD27" s="437"/>
      <c r="AE27" s="437"/>
      <c r="AF27" s="162" t="s">
        <v>9</v>
      </c>
      <c r="AG27" s="160"/>
      <c r="AH27" s="161" t="s">
        <v>47</v>
      </c>
      <c r="AI27" s="160"/>
      <c r="AJ27" s="159" t="s">
        <v>292</v>
      </c>
    </row>
    <row r="28" spans="1:46" ht="20.25" customHeight="1">
      <c r="B28" s="769"/>
      <c r="C28" s="552"/>
      <c r="D28" s="552"/>
      <c r="E28" s="552"/>
      <c r="F28" s="481"/>
      <c r="G28" s="364" t="s">
        <v>296</v>
      </c>
      <c r="H28" s="365"/>
      <c r="I28" s="365"/>
      <c r="J28" s="366" t="s">
        <v>501</v>
      </c>
      <c r="K28" s="366"/>
      <c r="L28" s="366"/>
      <c r="M28" s="366"/>
      <c r="N28" s="766" t="s">
        <v>294</v>
      </c>
      <c r="O28" s="766"/>
      <c r="P28" s="766"/>
      <c r="Q28" s="439"/>
      <c r="R28" s="439"/>
      <c r="S28" s="158" t="s">
        <v>9</v>
      </c>
      <c r="T28" s="154"/>
      <c r="U28" s="155" t="s">
        <v>47</v>
      </c>
      <c r="V28" s="366"/>
      <c r="W28" s="366"/>
      <c r="X28" s="157" t="s">
        <v>292</v>
      </c>
      <c r="Y28" s="438" t="s">
        <v>293</v>
      </c>
      <c r="Z28" s="438"/>
      <c r="AA28" s="438"/>
      <c r="AB28" s="438"/>
      <c r="AC28" s="366"/>
      <c r="AD28" s="366"/>
      <c r="AE28" s="366"/>
      <c r="AF28" s="156" t="s">
        <v>9</v>
      </c>
      <c r="AG28" s="154"/>
      <c r="AH28" s="155" t="s">
        <v>47</v>
      </c>
      <c r="AI28" s="154"/>
      <c r="AJ28" s="153" t="s">
        <v>292</v>
      </c>
    </row>
    <row r="29" spans="1:46" ht="20.25" customHeight="1">
      <c r="B29" s="769"/>
      <c r="C29" s="552"/>
      <c r="D29" s="552"/>
      <c r="E29" s="552"/>
      <c r="F29" s="481"/>
      <c r="G29" s="364" t="s">
        <v>295</v>
      </c>
      <c r="H29" s="365"/>
      <c r="I29" s="365"/>
      <c r="J29" s="366" t="s">
        <v>501</v>
      </c>
      <c r="K29" s="366"/>
      <c r="L29" s="366"/>
      <c r="M29" s="366"/>
      <c r="N29" s="438" t="s">
        <v>294</v>
      </c>
      <c r="O29" s="438"/>
      <c r="P29" s="438"/>
      <c r="Q29" s="366"/>
      <c r="R29" s="366"/>
      <c r="S29" s="158" t="s">
        <v>9</v>
      </c>
      <c r="T29" s="154"/>
      <c r="U29" s="155" t="s">
        <v>47</v>
      </c>
      <c r="V29" s="366"/>
      <c r="W29" s="366"/>
      <c r="X29" s="157" t="s">
        <v>292</v>
      </c>
      <c r="Y29" s="438" t="s">
        <v>293</v>
      </c>
      <c r="Z29" s="438"/>
      <c r="AA29" s="438"/>
      <c r="AB29" s="438"/>
      <c r="AC29" s="366"/>
      <c r="AD29" s="366"/>
      <c r="AE29" s="366"/>
      <c r="AF29" s="156" t="s">
        <v>9</v>
      </c>
      <c r="AG29" s="154"/>
      <c r="AH29" s="155" t="s">
        <v>47</v>
      </c>
      <c r="AI29" s="154"/>
      <c r="AJ29" s="153" t="s">
        <v>292</v>
      </c>
    </row>
    <row r="30" spans="1:46" ht="20.25" customHeight="1" thickBot="1">
      <c r="B30" s="400"/>
      <c r="C30" s="401"/>
      <c r="D30" s="401"/>
      <c r="E30" s="401"/>
      <c r="F30" s="402"/>
      <c r="G30" s="370" t="s">
        <v>24</v>
      </c>
      <c r="H30" s="371"/>
      <c r="I30" s="371"/>
      <c r="J30" s="348" t="s">
        <v>501</v>
      </c>
      <c r="K30" s="348"/>
      <c r="L30" s="348"/>
      <c r="M30" s="348"/>
      <c r="N30" s="349" t="s">
        <v>294</v>
      </c>
      <c r="O30" s="349"/>
      <c r="P30" s="349"/>
      <c r="Q30" s="348"/>
      <c r="R30" s="348"/>
      <c r="S30" s="152" t="s">
        <v>9</v>
      </c>
      <c r="T30" s="148"/>
      <c r="U30" s="149" t="s">
        <v>47</v>
      </c>
      <c r="V30" s="348"/>
      <c r="W30" s="348"/>
      <c r="X30" s="151" t="s">
        <v>292</v>
      </c>
      <c r="Y30" s="349" t="s">
        <v>293</v>
      </c>
      <c r="Z30" s="349"/>
      <c r="AA30" s="349"/>
      <c r="AB30" s="349"/>
      <c r="AC30" s="348"/>
      <c r="AD30" s="348"/>
      <c r="AE30" s="348"/>
      <c r="AF30" s="150" t="s">
        <v>9</v>
      </c>
      <c r="AG30" s="148"/>
      <c r="AH30" s="149" t="s">
        <v>47</v>
      </c>
      <c r="AI30" s="148"/>
      <c r="AJ30" s="147" t="s">
        <v>292</v>
      </c>
    </row>
    <row r="31" spans="1:46" ht="18.75" customHeight="1">
      <c r="B31" s="625" t="s">
        <v>291</v>
      </c>
      <c r="C31" s="372"/>
      <c r="D31" s="373"/>
      <c r="E31" s="373"/>
      <c r="F31" s="146" t="s">
        <v>9</v>
      </c>
      <c r="G31" s="145"/>
      <c r="H31" s="144" t="s">
        <v>47</v>
      </c>
      <c r="I31" s="367"/>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9"/>
    </row>
    <row r="32" spans="1:46" ht="18.75" customHeight="1">
      <c r="B32" s="625"/>
      <c r="C32" s="359"/>
      <c r="D32" s="360"/>
      <c r="E32" s="360"/>
      <c r="F32" s="19" t="s">
        <v>9</v>
      </c>
      <c r="G32" s="143"/>
      <c r="H32" s="18" t="s">
        <v>47</v>
      </c>
      <c r="I32" s="361"/>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3"/>
    </row>
    <row r="33" spans="2:37" ht="18.75" customHeight="1">
      <c r="B33" s="625"/>
      <c r="C33" s="359"/>
      <c r="D33" s="360"/>
      <c r="E33" s="360"/>
      <c r="F33" s="19" t="s">
        <v>9</v>
      </c>
      <c r="G33" s="143"/>
      <c r="H33" s="18" t="s">
        <v>47</v>
      </c>
      <c r="I33" s="361"/>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3"/>
    </row>
    <row r="34" spans="2:37" ht="18.75" customHeight="1">
      <c r="B34" s="625"/>
      <c r="C34" s="359"/>
      <c r="D34" s="360"/>
      <c r="E34" s="360"/>
      <c r="F34" s="19" t="s">
        <v>9</v>
      </c>
      <c r="G34" s="143"/>
      <c r="H34" s="18" t="s">
        <v>47</v>
      </c>
      <c r="I34" s="361"/>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3"/>
    </row>
    <row r="35" spans="2:37" ht="18.75" customHeight="1">
      <c r="B35" s="625"/>
      <c r="C35" s="359"/>
      <c r="D35" s="360"/>
      <c r="E35" s="360"/>
      <c r="F35" s="19" t="s">
        <v>9</v>
      </c>
      <c r="G35" s="143"/>
      <c r="H35" s="18" t="s">
        <v>47</v>
      </c>
      <c r="I35" s="361"/>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3"/>
    </row>
    <row r="36" spans="2:37" ht="18.75" customHeight="1" thickBot="1">
      <c r="B36" s="625"/>
      <c r="C36" s="359"/>
      <c r="D36" s="360"/>
      <c r="E36" s="360"/>
      <c r="F36" s="19" t="s">
        <v>9</v>
      </c>
      <c r="G36" s="143"/>
      <c r="H36" s="18" t="s">
        <v>47</v>
      </c>
      <c r="I36" s="361"/>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3"/>
    </row>
    <row r="37" spans="2:37" ht="18.75" customHeight="1">
      <c r="B37" s="624" t="s">
        <v>290</v>
      </c>
      <c r="C37" s="396" t="s">
        <v>289</v>
      </c>
      <c r="D37" s="388"/>
      <c r="E37" s="388"/>
      <c r="F37" s="388"/>
      <c r="G37" s="388"/>
      <c r="H37" s="388"/>
      <c r="I37" s="396" t="s">
        <v>229</v>
      </c>
      <c r="J37" s="388"/>
      <c r="K37" s="388"/>
      <c r="L37" s="388"/>
      <c r="M37" s="389"/>
      <c r="N37" s="396" t="s">
        <v>288</v>
      </c>
      <c r="O37" s="388"/>
      <c r="P37" s="388"/>
      <c r="Q37" s="388"/>
      <c r="R37" s="389"/>
      <c r="S37" s="396" t="s">
        <v>287</v>
      </c>
      <c r="T37" s="388"/>
      <c r="U37" s="388"/>
      <c r="V37" s="388"/>
      <c r="W37" s="388"/>
      <c r="X37" s="388"/>
      <c r="Y37" s="388"/>
      <c r="Z37" s="388"/>
      <c r="AA37" s="388"/>
      <c r="AB37" s="389"/>
      <c r="AC37" s="579" t="s">
        <v>233</v>
      </c>
      <c r="AD37" s="579"/>
      <c r="AE37" s="579"/>
      <c r="AF37" s="579"/>
      <c r="AG37" s="579"/>
      <c r="AH37" s="579"/>
      <c r="AI37" s="579"/>
      <c r="AJ37" s="670"/>
    </row>
    <row r="38" spans="2:37" ht="18.75" customHeight="1">
      <c r="B38" s="625"/>
      <c r="C38" s="380"/>
      <c r="D38" s="381"/>
      <c r="E38" s="381"/>
      <c r="F38" s="381"/>
      <c r="G38" s="381"/>
      <c r="H38" s="382"/>
      <c r="I38" s="573"/>
      <c r="J38" s="574"/>
      <c r="K38" s="574"/>
      <c r="L38" s="574"/>
      <c r="M38" s="575"/>
      <c r="N38" s="425"/>
      <c r="O38" s="426"/>
      <c r="P38" s="426"/>
      <c r="Q38" s="426"/>
      <c r="R38" s="427"/>
      <c r="S38" s="573"/>
      <c r="T38" s="574"/>
      <c r="U38" s="574"/>
      <c r="V38" s="574"/>
      <c r="W38" s="574"/>
      <c r="X38" s="574"/>
      <c r="Y38" s="574"/>
      <c r="Z38" s="574"/>
      <c r="AA38" s="574"/>
      <c r="AB38" s="575"/>
      <c r="AC38" s="574"/>
      <c r="AD38" s="574"/>
      <c r="AE38" s="574"/>
      <c r="AF38" s="574"/>
      <c r="AG38" s="574"/>
      <c r="AH38" s="574"/>
      <c r="AI38" s="574"/>
      <c r="AJ38" s="671"/>
    </row>
    <row r="39" spans="2:37" ht="18.75" customHeight="1">
      <c r="B39" s="625"/>
      <c r="C39" s="374"/>
      <c r="D39" s="375"/>
      <c r="E39" s="375"/>
      <c r="F39" s="375"/>
      <c r="G39" s="375"/>
      <c r="H39" s="376"/>
      <c r="I39" s="390"/>
      <c r="J39" s="391"/>
      <c r="K39" s="391"/>
      <c r="L39" s="391"/>
      <c r="M39" s="392"/>
      <c r="N39" s="383"/>
      <c r="O39" s="384"/>
      <c r="P39" s="384"/>
      <c r="Q39" s="384"/>
      <c r="R39" s="385"/>
      <c r="S39" s="390"/>
      <c r="T39" s="391"/>
      <c r="U39" s="391"/>
      <c r="V39" s="391"/>
      <c r="W39" s="391"/>
      <c r="X39" s="391"/>
      <c r="Y39" s="391"/>
      <c r="Z39" s="391"/>
      <c r="AA39" s="391"/>
      <c r="AB39" s="392"/>
      <c r="AC39" s="391"/>
      <c r="AD39" s="391"/>
      <c r="AE39" s="391"/>
      <c r="AF39" s="391"/>
      <c r="AG39" s="391"/>
      <c r="AH39" s="391"/>
      <c r="AI39" s="391"/>
      <c r="AJ39" s="428"/>
    </row>
    <row r="40" spans="2:37" ht="18.75" customHeight="1">
      <c r="B40" s="625"/>
      <c r="C40" s="374"/>
      <c r="D40" s="375"/>
      <c r="E40" s="375"/>
      <c r="F40" s="375"/>
      <c r="G40" s="375"/>
      <c r="H40" s="376"/>
      <c r="I40" s="390"/>
      <c r="J40" s="391"/>
      <c r="K40" s="391"/>
      <c r="L40" s="391"/>
      <c r="M40" s="392"/>
      <c r="N40" s="383"/>
      <c r="O40" s="384"/>
      <c r="P40" s="384"/>
      <c r="Q40" s="384"/>
      <c r="R40" s="385"/>
      <c r="S40" s="390"/>
      <c r="T40" s="391"/>
      <c r="U40" s="391"/>
      <c r="V40" s="391"/>
      <c r="W40" s="391"/>
      <c r="X40" s="391"/>
      <c r="Y40" s="391"/>
      <c r="Z40" s="391"/>
      <c r="AA40" s="391"/>
      <c r="AB40" s="392"/>
      <c r="AC40" s="390"/>
      <c r="AD40" s="391"/>
      <c r="AE40" s="391"/>
      <c r="AF40" s="391"/>
      <c r="AG40" s="391"/>
      <c r="AH40" s="391"/>
      <c r="AI40" s="391"/>
      <c r="AJ40" s="428"/>
    </row>
    <row r="41" spans="2:37" ht="18.75" customHeight="1">
      <c r="B41" s="625"/>
      <c r="C41" s="374"/>
      <c r="D41" s="375"/>
      <c r="E41" s="375"/>
      <c r="F41" s="375"/>
      <c r="G41" s="375"/>
      <c r="H41" s="376"/>
      <c r="I41" s="390"/>
      <c r="J41" s="391"/>
      <c r="K41" s="391"/>
      <c r="L41" s="391"/>
      <c r="M41" s="392"/>
      <c r="N41" s="383"/>
      <c r="O41" s="384"/>
      <c r="P41" s="384"/>
      <c r="Q41" s="384"/>
      <c r="R41" s="385"/>
      <c r="S41" s="390"/>
      <c r="T41" s="391"/>
      <c r="U41" s="391"/>
      <c r="V41" s="391"/>
      <c r="W41" s="391"/>
      <c r="X41" s="391"/>
      <c r="Y41" s="391"/>
      <c r="Z41" s="391"/>
      <c r="AA41" s="391"/>
      <c r="AB41" s="392"/>
      <c r="AC41" s="391"/>
      <c r="AD41" s="391"/>
      <c r="AE41" s="391"/>
      <c r="AF41" s="391"/>
      <c r="AG41" s="391"/>
      <c r="AH41" s="391"/>
      <c r="AI41" s="391"/>
      <c r="AJ41" s="428"/>
    </row>
    <row r="42" spans="2:37" ht="18.75" customHeight="1" thickBot="1">
      <c r="B42" s="625"/>
      <c r="C42" s="374"/>
      <c r="D42" s="375"/>
      <c r="E42" s="375"/>
      <c r="F42" s="375"/>
      <c r="G42" s="375"/>
      <c r="H42" s="376"/>
      <c r="I42" s="390"/>
      <c r="J42" s="391"/>
      <c r="K42" s="391"/>
      <c r="L42" s="391"/>
      <c r="M42" s="392"/>
      <c r="N42" s="383"/>
      <c r="O42" s="384"/>
      <c r="P42" s="384"/>
      <c r="Q42" s="384"/>
      <c r="R42" s="385"/>
      <c r="S42" s="390"/>
      <c r="T42" s="391"/>
      <c r="U42" s="391"/>
      <c r="V42" s="391"/>
      <c r="W42" s="391"/>
      <c r="X42" s="391"/>
      <c r="Y42" s="391"/>
      <c r="Z42" s="391"/>
      <c r="AA42" s="391"/>
      <c r="AB42" s="392"/>
      <c r="AC42" s="390"/>
      <c r="AD42" s="391"/>
      <c r="AE42" s="391"/>
      <c r="AF42" s="391"/>
      <c r="AG42" s="391"/>
      <c r="AH42" s="391"/>
      <c r="AI42" s="391"/>
      <c r="AJ42" s="428"/>
    </row>
    <row r="43" spans="2:37" ht="18.75" customHeight="1">
      <c r="B43" s="624" t="s">
        <v>286</v>
      </c>
      <c r="C43" s="396" t="s">
        <v>285</v>
      </c>
      <c r="D43" s="388"/>
      <c r="E43" s="388"/>
      <c r="F43" s="388"/>
      <c r="G43" s="388"/>
      <c r="H43" s="388"/>
      <c r="I43" s="389"/>
      <c r="J43" s="396" t="s">
        <v>284</v>
      </c>
      <c r="K43" s="388"/>
      <c r="L43" s="389"/>
      <c r="M43" s="396" t="s">
        <v>283</v>
      </c>
      <c r="N43" s="605"/>
      <c r="O43" s="387" t="s">
        <v>285</v>
      </c>
      <c r="P43" s="388"/>
      <c r="Q43" s="388"/>
      <c r="R43" s="388"/>
      <c r="S43" s="388"/>
      <c r="T43" s="388"/>
      <c r="U43" s="389"/>
      <c r="V43" s="396" t="s">
        <v>284</v>
      </c>
      <c r="W43" s="388"/>
      <c r="X43" s="389"/>
      <c r="Y43" s="396" t="s">
        <v>283</v>
      </c>
      <c r="Z43" s="605"/>
      <c r="AA43" s="387" t="s">
        <v>285</v>
      </c>
      <c r="AB43" s="388"/>
      <c r="AC43" s="388"/>
      <c r="AD43" s="388"/>
      <c r="AE43" s="389"/>
      <c r="AF43" s="396" t="s">
        <v>284</v>
      </c>
      <c r="AG43" s="388"/>
      <c r="AH43" s="389"/>
      <c r="AI43" s="396" t="s">
        <v>283</v>
      </c>
      <c r="AJ43" s="572"/>
    </row>
    <row r="44" spans="2:37" ht="18.75" customHeight="1">
      <c r="B44" s="625"/>
      <c r="C44" s="573"/>
      <c r="D44" s="574"/>
      <c r="E44" s="574"/>
      <c r="F44" s="574"/>
      <c r="G44" s="574"/>
      <c r="H44" s="574"/>
      <c r="I44" s="575"/>
      <c r="J44" s="467"/>
      <c r="K44" s="468"/>
      <c r="L44" s="26" t="s">
        <v>281</v>
      </c>
      <c r="M44" s="142" t="str">
        <f>IF(J44="","",J44/$AK$47*100)</f>
        <v/>
      </c>
      <c r="N44" s="141" t="s">
        <v>62</v>
      </c>
      <c r="O44" s="614"/>
      <c r="P44" s="615"/>
      <c r="Q44" s="615"/>
      <c r="R44" s="615"/>
      <c r="S44" s="615"/>
      <c r="T44" s="615"/>
      <c r="U44" s="616"/>
      <c r="V44" s="733"/>
      <c r="W44" s="734"/>
      <c r="X44" s="26" t="s">
        <v>281</v>
      </c>
      <c r="Y44" s="140" t="str">
        <f>IF(V44="","",V44/$AK$47*100)</f>
        <v/>
      </c>
      <c r="Z44" s="141" t="s">
        <v>62</v>
      </c>
      <c r="AA44" s="654"/>
      <c r="AB44" s="655"/>
      <c r="AC44" s="655"/>
      <c r="AD44" s="655"/>
      <c r="AE44" s="656"/>
      <c r="AF44" s="619"/>
      <c r="AG44" s="620"/>
      <c r="AH44" s="26" t="s">
        <v>281</v>
      </c>
      <c r="AI44" s="140" t="str">
        <f>IF(AF44="","",AF44/$AK$47*100)</f>
        <v/>
      </c>
      <c r="AJ44" s="25" t="s">
        <v>62</v>
      </c>
      <c r="AK44" s="103"/>
    </row>
    <row r="45" spans="2:37" ht="18.75" customHeight="1">
      <c r="B45" s="625"/>
      <c r="C45" s="361"/>
      <c r="D45" s="362"/>
      <c r="E45" s="362"/>
      <c r="F45" s="362"/>
      <c r="G45" s="362"/>
      <c r="H45" s="362"/>
      <c r="I45" s="433"/>
      <c r="J45" s="420"/>
      <c r="K45" s="421"/>
      <c r="L45" s="18" t="s">
        <v>281</v>
      </c>
      <c r="M45" s="138" t="str">
        <f>IF(J45="","",J45/$AK$47*100)</f>
        <v/>
      </c>
      <c r="N45" s="139" t="s">
        <v>62</v>
      </c>
      <c r="O45" s="361"/>
      <c r="P45" s="362"/>
      <c r="Q45" s="362"/>
      <c r="R45" s="362"/>
      <c r="S45" s="362"/>
      <c r="T45" s="362"/>
      <c r="U45" s="433"/>
      <c r="V45" s="420"/>
      <c r="W45" s="421"/>
      <c r="X45" s="18" t="s">
        <v>281</v>
      </c>
      <c r="Y45" s="138" t="str">
        <f>IF(V45="","",V45/$AK$47*100)</f>
        <v/>
      </c>
      <c r="Z45" s="139" t="s">
        <v>62</v>
      </c>
      <c r="AA45" s="783"/>
      <c r="AB45" s="360"/>
      <c r="AC45" s="360"/>
      <c r="AD45" s="360"/>
      <c r="AE45" s="687"/>
      <c r="AF45" s="617"/>
      <c r="AG45" s="618"/>
      <c r="AH45" s="18" t="s">
        <v>281</v>
      </c>
      <c r="AI45" s="138" t="str">
        <f>IF(AF45="","",AF45/$AK$47*100)</f>
        <v/>
      </c>
      <c r="AJ45" s="17" t="s">
        <v>62</v>
      </c>
    </row>
    <row r="46" spans="2:37" ht="18.75" customHeight="1">
      <c r="B46" s="625"/>
      <c r="C46" s="361"/>
      <c r="D46" s="362"/>
      <c r="E46" s="362"/>
      <c r="F46" s="362"/>
      <c r="G46" s="362"/>
      <c r="H46" s="362"/>
      <c r="I46" s="433"/>
      <c r="J46" s="420"/>
      <c r="K46" s="421"/>
      <c r="L46" s="18" t="s">
        <v>281</v>
      </c>
      <c r="M46" s="138" t="str">
        <f>IF(J46="","",J46/$AK$47*100)</f>
        <v/>
      </c>
      <c r="N46" s="139" t="s">
        <v>62</v>
      </c>
      <c r="O46" s="361"/>
      <c r="P46" s="362"/>
      <c r="Q46" s="362"/>
      <c r="R46" s="362"/>
      <c r="S46" s="362"/>
      <c r="T46" s="362"/>
      <c r="U46" s="433"/>
      <c r="V46" s="420"/>
      <c r="W46" s="421"/>
      <c r="X46" s="18" t="s">
        <v>281</v>
      </c>
      <c r="Y46" s="138" t="str">
        <f>IF(V46="","",V46/$AK$47*100)</f>
        <v/>
      </c>
      <c r="Z46" s="139" t="s">
        <v>62</v>
      </c>
      <c r="AA46" s="783"/>
      <c r="AB46" s="360"/>
      <c r="AC46" s="360"/>
      <c r="AD46" s="360"/>
      <c r="AE46" s="687"/>
      <c r="AF46" s="617"/>
      <c r="AG46" s="618"/>
      <c r="AH46" s="18" t="s">
        <v>281</v>
      </c>
      <c r="AI46" s="138" t="str">
        <f>IF(AF46="","",AF46/$AK$47*100)</f>
        <v/>
      </c>
      <c r="AJ46" s="17" t="s">
        <v>62</v>
      </c>
      <c r="AK46" s="137" t="s">
        <v>282</v>
      </c>
    </row>
    <row r="47" spans="2:37" ht="18.75" customHeight="1" thickBot="1">
      <c r="B47" s="626"/>
      <c r="C47" s="589"/>
      <c r="D47" s="590"/>
      <c r="E47" s="590"/>
      <c r="F47" s="590"/>
      <c r="G47" s="590"/>
      <c r="H47" s="590"/>
      <c r="I47" s="591"/>
      <c r="J47" s="592"/>
      <c r="K47" s="593"/>
      <c r="L47" s="12" t="s">
        <v>281</v>
      </c>
      <c r="M47" s="135" t="str">
        <f>IF(J47="","",J47/$AK$47*100)</f>
        <v/>
      </c>
      <c r="N47" s="136" t="s">
        <v>62</v>
      </c>
      <c r="O47" s="589"/>
      <c r="P47" s="590"/>
      <c r="Q47" s="590"/>
      <c r="R47" s="590"/>
      <c r="S47" s="590"/>
      <c r="T47" s="590"/>
      <c r="U47" s="591"/>
      <c r="V47" s="592"/>
      <c r="W47" s="593"/>
      <c r="X47" s="12" t="s">
        <v>281</v>
      </c>
      <c r="Y47" s="135" t="str">
        <f>IF(V47="","",V47/$AK$47*100)</f>
        <v/>
      </c>
      <c r="Z47" s="136" t="s">
        <v>62</v>
      </c>
      <c r="AA47" s="564"/>
      <c r="AB47" s="565"/>
      <c r="AC47" s="565"/>
      <c r="AD47" s="565"/>
      <c r="AE47" s="566"/>
      <c r="AF47" s="622"/>
      <c r="AG47" s="623"/>
      <c r="AH47" s="12" t="s">
        <v>281</v>
      </c>
      <c r="AI47" s="135" t="str">
        <f>IF(AF47="","",AF47/$AK$47*100)</f>
        <v/>
      </c>
      <c r="AJ47" s="11" t="s">
        <v>62</v>
      </c>
      <c r="AK47" s="1">
        <f>SUM(J44,J45,J46,J47,V44,V45,V46,V47,AF44,AF45,AF46,AF47)</f>
        <v>0</v>
      </c>
    </row>
    <row r="48" spans="2:37" ht="21" customHeight="1">
      <c r="B48" s="740" t="s">
        <v>280</v>
      </c>
      <c r="C48" s="550"/>
      <c r="D48" s="741"/>
      <c r="E48" s="642" t="s">
        <v>279</v>
      </c>
      <c r="F48" s="643"/>
      <c r="G48" s="621" t="s">
        <v>278</v>
      </c>
      <c r="H48" s="446"/>
      <c r="I48" s="446"/>
      <c r="J48" s="446"/>
      <c r="K48" s="446"/>
      <c r="L48" s="446"/>
      <c r="M48" s="446"/>
      <c r="N48" s="447"/>
      <c r="O48" s="445" t="s">
        <v>277</v>
      </c>
      <c r="P48" s="446"/>
      <c r="Q48" s="446"/>
      <c r="R48" s="446"/>
      <c r="S48" s="447"/>
      <c r="T48" s="445" t="s">
        <v>276</v>
      </c>
      <c r="U48" s="446"/>
      <c r="V48" s="451"/>
      <c r="W48" s="621" t="s">
        <v>278</v>
      </c>
      <c r="X48" s="446"/>
      <c r="Y48" s="446"/>
      <c r="Z48" s="446"/>
      <c r="AA48" s="446"/>
      <c r="AB48" s="447"/>
      <c r="AC48" s="445" t="s">
        <v>277</v>
      </c>
      <c r="AD48" s="446"/>
      <c r="AE48" s="446"/>
      <c r="AF48" s="446"/>
      <c r="AG48" s="447"/>
      <c r="AH48" s="445" t="s">
        <v>276</v>
      </c>
      <c r="AI48" s="446"/>
      <c r="AJ48" s="451"/>
    </row>
    <row r="49" spans="2:36" ht="21" customHeight="1">
      <c r="B49" s="742"/>
      <c r="C49" s="743"/>
      <c r="D49" s="744"/>
      <c r="E49" s="644"/>
      <c r="F49" s="645"/>
      <c r="G49" s="588"/>
      <c r="H49" s="394"/>
      <c r="I49" s="394"/>
      <c r="J49" s="394"/>
      <c r="K49" s="394"/>
      <c r="L49" s="394"/>
      <c r="M49" s="394"/>
      <c r="N49" s="395"/>
      <c r="O49" s="393"/>
      <c r="P49" s="394"/>
      <c r="Q49" s="394"/>
      <c r="R49" s="394"/>
      <c r="S49" s="395"/>
      <c r="T49" s="586"/>
      <c r="U49" s="587"/>
      <c r="V49" s="134" t="s">
        <v>133</v>
      </c>
      <c r="W49" s="588"/>
      <c r="X49" s="394"/>
      <c r="Y49" s="394"/>
      <c r="Z49" s="394"/>
      <c r="AA49" s="394"/>
      <c r="AB49" s="395"/>
      <c r="AC49" s="393"/>
      <c r="AD49" s="394"/>
      <c r="AE49" s="394"/>
      <c r="AF49" s="394"/>
      <c r="AG49" s="395"/>
      <c r="AH49" s="586"/>
      <c r="AI49" s="587"/>
      <c r="AJ49" s="72" t="s">
        <v>133</v>
      </c>
    </row>
    <row r="50" spans="2:36" ht="21" customHeight="1">
      <c r="B50" s="742"/>
      <c r="C50" s="743"/>
      <c r="D50" s="744"/>
      <c r="E50" s="644"/>
      <c r="F50" s="645"/>
      <c r="G50" s="430"/>
      <c r="H50" s="391"/>
      <c r="I50" s="391"/>
      <c r="J50" s="391"/>
      <c r="K50" s="391"/>
      <c r="L50" s="391"/>
      <c r="M50" s="391"/>
      <c r="N50" s="392"/>
      <c r="O50" s="390"/>
      <c r="P50" s="391"/>
      <c r="Q50" s="391"/>
      <c r="R50" s="391"/>
      <c r="S50" s="392"/>
      <c r="T50" s="431"/>
      <c r="U50" s="432"/>
      <c r="V50" s="133" t="s">
        <v>133</v>
      </c>
      <c r="W50" s="430"/>
      <c r="X50" s="391"/>
      <c r="Y50" s="391"/>
      <c r="Z50" s="391"/>
      <c r="AA50" s="391"/>
      <c r="AB50" s="392"/>
      <c r="AC50" s="390"/>
      <c r="AD50" s="391"/>
      <c r="AE50" s="391"/>
      <c r="AF50" s="391"/>
      <c r="AG50" s="392"/>
      <c r="AH50" s="431"/>
      <c r="AI50" s="432"/>
      <c r="AJ50" s="132" t="s">
        <v>133</v>
      </c>
    </row>
    <row r="51" spans="2:36" ht="21" customHeight="1">
      <c r="B51" s="742"/>
      <c r="C51" s="743"/>
      <c r="D51" s="744"/>
      <c r="E51" s="644"/>
      <c r="F51" s="645"/>
      <c r="G51" s="430"/>
      <c r="H51" s="391"/>
      <c r="I51" s="391"/>
      <c r="J51" s="391"/>
      <c r="K51" s="391"/>
      <c r="L51" s="391"/>
      <c r="M51" s="391"/>
      <c r="N51" s="392"/>
      <c r="O51" s="390"/>
      <c r="P51" s="391"/>
      <c r="Q51" s="391"/>
      <c r="R51" s="391"/>
      <c r="S51" s="392"/>
      <c r="T51" s="431"/>
      <c r="U51" s="432"/>
      <c r="V51" s="133" t="s">
        <v>133</v>
      </c>
      <c r="W51" s="430"/>
      <c r="X51" s="391"/>
      <c r="Y51" s="391"/>
      <c r="Z51" s="391"/>
      <c r="AA51" s="391"/>
      <c r="AB51" s="392"/>
      <c r="AC51" s="390"/>
      <c r="AD51" s="391"/>
      <c r="AE51" s="391"/>
      <c r="AF51" s="391"/>
      <c r="AG51" s="392"/>
      <c r="AH51" s="431"/>
      <c r="AI51" s="432"/>
      <c r="AJ51" s="132" t="s">
        <v>133</v>
      </c>
    </row>
    <row r="52" spans="2:36" ht="21" customHeight="1" thickBot="1">
      <c r="B52" s="745"/>
      <c r="C52" s="746"/>
      <c r="D52" s="747"/>
      <c r="E52" s="646"/>
      <c r="F52" s="647"/>
      <c r="G52" s="629"/>
      <c r="H52" s="412"/>
      <c r="I52" s="412"/>
      <c r="J52" s="412"/>
      <c r="K52" s="412"/>
      <c r="L52" s="412"/>
      <c r="M52" s="412"/>
      <c r="N52" s="413"/>
      <c r="O52" s="411"/>
      <c r="P52" s="412"/>
      <c r="Q52" s="412"/>
      <c r="R52" s="412"/>
      <c r="S52" s="413"/>
      <c r="T52" s="627"/>
      <c r="U52" s="628"/>
      <c r="V52" s="131" t="s">
        <v>133</v>
      </c>
      <c r="W52" s="629"/>
      <c r="X52" s="412"/>
      <c r="Y52" s="412"/>
      <c r="Z52" s="412"/>
      <c r="AA52" s="412"/>
      <c r="AB52" s="413"/>
      <c r="AC52" s="411"/>
      <c r="AD52" s="412"/>
      <c r="AE52" s="412"/>
      <c r="AF52" s="412"/>
      <c r="AG52" s="413"/>
      <c r="AH52" s="627"/>
      <c r="AI52" s="628"/>
      <c r="AJ52" s="130" t="s">
        <v>133</v>
      </c>
    </row>
    <row r="53" spans="2:36" ht="18.75" customHeight="1">
      <c r="B53" s="10" t="s">
        <v>275</v>
      </c>
      <c r="C53" s="37"/>
      <c r="D53" s="37"/>
      <c r="E53" s="37"/>
      <c r="J53" s="41"/>
      <c r="K53" s="42"/>
      <c r="L53" s="42"/>
      <c r="M53" s="42"/>
      <c r="N53" s="410"/>
      <c r="O53" s="410"/>
      <c r="P53" s="410"/>
      <c r="Q53" s="410"/>
      <c r="R53" s="410"/>
      <c r="S53" s="410"/>
      <c r="T53" s="410"/>
      <c r="U53" s="410"/>
      <c r="V53" s="410"/>
      <c r="W53" s="410"/>
      <c r="X53" s="410"/>
      <c r="Y53" s="410"/>
      <c r="Z53" s="410"/>
      <c r="AA53" s="410"/>
      <c r="AB53" s="410"/>
      <c r="AD53" s="613"/>
      <c r="AE53" s="613"/>
    </row>
    <row r="54" spans="2:36" ht="18.75" customHeight="1">
      <c r="C54" s="41" t="s">
        <v>129</v>
      </c>
      <c r="D54" s="462">
        <f>$AA$5</f>
        <v>0</v>
      </c>
      <c r="E54" s="462"/>
      <c r="F54" s="462"/>
      <c r="G54" s="463">
        <f>$G$5</f>
        <v>0</v>
      </c>
      <c r="H54" s="463"/>
      <c r="I54" s="463"/>
      <c r="J54" s="463"/>
      <c r="K54" s="463"/>
      <c r="L54" s="463"/>
      <c r="M54" s="463"/>
      <c r="N54" s="463"/>
      <c r="O54" s="463"/>
      <c r="P54" s="463"/>
      <c r="Q54" s="463"/>
      <c r="R54" s="463"/>
      <c r="S54" s="463"/>
      <c r="T54" s="463"/>
      <c r="U54" s="463"/>
      <c r="V54" s="463"/>
      <c r="W54" s="463"/>
      <c r="X54" s="463"/>
      <c r="Y54" s="463"/>
      <c r="Z54" s="40" t="s">
        <v>274</v>
      </c>
      <c r="AA54" s="464">
        <f>$AA$3</f>
        <v>0</v>
      </c>
      <c r="AB54" s="464"/>
      <c r="AC54" s="464"/>
      <c r="AD54" s="38" t="s">
        <v>9</v>
      </c>
      <c r="AE54" s="429">
        <f>$AE$3</f>
        <v>0</v>
      </c>
      <c r="AF54" s="429"/>
      <c r="AG54" s="39" t="s">
        <v>47</v>
      </c>
      <c r="AH54" s="429">
        <f>$AH$3</f>
        <v>0</v>
      </c>
      <c r="AI54" s="429"/>
      <c r="AJ54" s="38" t="s">
        <v>46</v>
      </c>
    </row>
    <row r="55" spans="2:36" ht="6.75" customHeight="1" thickBot="1">
      <c r="B55" s="37"/>
      <c r="C55" s="37"/>
      <c r="D55" s="37"/>
      <c r="E55" s="37"/>
    </row>
    <row r="56" spans="2:36" ht="18" customHeight="1">
      <c r="B56" s="596" t="s">
        <v>273</v>
      </c>
      <c r="C56" s="597"/>
      <c r="D56" s="597"/>
      <c r="E56" s="597"/>
      <c r="F56" s="598"/>
      <c r="G56" s="634"/>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6"/>
    </row>
    <row r="57" spans="2:36" ht="18" customHeight="1">
      <c r="B57" s="599"/>
      <c r="C57" s="600"/>
      <c r="D57" s="600"/>
      <c r="E57" s="600"/>
      <c r="F57" s="601"/>
      <c r="G57" s="422"/>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4"/>
    </row>
    <row r="58" spans="2:36" ht="18" customHeight="1">
      <c r="B58" s="599"/>
      <c r="C58" s="600"/>
      <c r="D58" s="600"/>
      <c r="E58" s="600"/>
      <c r="F58" s="601"/>
      <c r="G58" s="422"/>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4"/>
    </row>
    <row r="59" spans="2:36" ht="18" customHeight="1">
      <c r="B59" s="602"/>
      <c r="C59" s="603"/>
      <c r="D59" s="603"/>
      <c r="E59" s="603"/>
      <c r="F59" s="604"/>
      <c r="G59" s="422"/>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4"/>
    </row>
    <row r="60" spans="2:36" ht="18" customHeight="1" thickBot="1">
      <c r="B60" s="609"/>
      <c r="C60" s="610"/>
      <c r="D60" s="610"/>
      <c r="E60" s="611" t="s">
        <v>22</v>
      </c>
      <c r="F60" s="612"/>
      <c r="G60" s="452"/>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4"/>
    </row>
    <row r="61" spans="2:36" ht="22.5" customHeight="1" thickBot="1">
      <c r="B61" s="440" t="s">
        <v>272</v>
      </c>
      <c r="C61" s="441"/>
      <c r="D61" s="441"/>
      <c r="E61" s="441"/>
      <c r="F61" s="442"/>
      <c r="G61" s="417"/>
      <c r="H61" s="418"/>
      <c r="I61" s="418"/>
      <c r="J61" s="418"/>
      <c r="K61" s="418"/>
      <c r="L61" s="418"/>
      <c r="M61" s="418"/>
      <c r="N61" s="418"/>
      <c r="O61" s="418"/>
      <c r="P61" s="638" t="s">
        <v>271</v>
      </c>
      <c r="Q61" s="638"/>
      <c r="R61" s="123"/>
      <c r="S61" s="631" t="s">
        <v>270</v>
      </c>
      <c r="T61" s="632"/>
      <c r="U61" s="632"/>
      <c r="V61" s="632"/>
      <c r="W61" s="633"/>
      <c r="X61" s="417"/>
      <c r="Y61" s="418"/>
      <c r="Z61" s="418"/>
      <c r="AA61" s="418"/>
      <c r="AB61" s="418"/>
      <c r="AC61" s="418"/>
      <c r="AD61" s="418"/>
      <c r="AE61" s="418"/>
      <c r="AF61" s="418"/>
      <c r="AG61" s="418"/>
      <c r="AH61" s="418"/>
      <c r="AI61" s="594" t="s">
        <v>269</v>
      </c>
      <c r="AJ61" s="595"/>
    </row>
    <row r="62" spans="2:36" ht="22.5" customHeight="1" thickBot="1">
      <c r="B62" s="440" t="s">
        <v>268</v>
      </c>
      <c r="C62" s="441"/>
      <c r="D62" s="441"/>
      <c r="E62" s="441"/>
      <c r="F62" s="442"/>
      <c r="G62" s="129" t="s">
        <v>267</v>
      </c>
      <c r="H62" s="458"/>
      <c r="I62" s="458"/>
      <c r="J62" s="458"/>
      <c r="K62" s="125" t="s">
        <v>264</v>
      </c>
      <c r="L62" s="418"/>
      <c r="M62" s="418"/>
      <c r="N62" s="419"/>
      <c r="O62" s="128" t="s">
        <v>266</v>
      </c>
      <c r="P62" s="458"/>
      <c r="Q62" s="458"/>
      <c r="R62" s="458"/>
      <c r="S62" s="458"/>
      <c r="T62" s="458"/>
      <c r="U62" s="125" t="s">
        <v>264</v>
      </c>
      <c r="V62" s="584"/>
      <c r="W62" s="584"/>
      <c r="X62" s="584"/>
      <c r="Y62" s="584"/>
      <c r="Z62" s="585"/>
      <c r="AA62" s="127" t="s">
        <v>265</v>
      </c>
      <c r="AB62" s="584"/>
      <c r="AC62" s="584"/>
      <c r="AD62" s="584"/>
      <c r="AE62" s="584"/>
      <c r="AF62" s="125" t="s">
        <v>264</v>
      </c>
      <c r="AG62" s="584"/>
      <c r="AH62" s="584"/>
      <c r="AI62" s="584"/>
      <c r="AJ62" s="585"/>
    </row>
    <row r="63" spans="2:36" ht="22.5" customHeight="1" thickBot="1">
      <c r="B63" s="440" t="s">
        <v>263</v>
      </c>
      <c r="C63" s="441"/>
      <c r="D63" s="441"/>
      <c r="E63" s="441"/>
      <c r="F63" s="442"/>
      <c r="G63" s="637"/>
      <c r="H63" s="397"/>
      <c r="I63" s="415" t="s">
        <v>262</v>
      </c>
      <c r="J63" s="450"/>
      <c r="K63" s="449" t="s">
        <v>261</v>
      </c>
      <c r="L63" s="415"/>
      <c r="M63" s="126"/>
      <c r="N63" s="415" t="s">
        <v>260</v>
      </c>
      <c r="O63" s="415"/>
      <c r="P63" s="418"/>
      <c r="Q63" s="418"/>
      <c r="R63" s="122" t="s">
        <v>259</v>
      </c>
      <c r="S63" s="125"/>
      <c r="T63" s="123" t="s">
        <v>258</v>
      </c>
      <c r="U63" s="448"/>
      <c r="V63" s="418"/>
      <c r="W63" s="122" t="s">
        <v>9</v>
      </c>
      <c r="X63" s="122"/>
      <c r="Y63" s="415" t="s">
        <v>257</v>
      </c>
      <c r="Z63" s="415"/>
      <c r="AA63" s="415"/>
      <c r="AB63" s="415"/>
      <c r="AC63" s="414" t="s">
        <v>256</v>
      </c>
      <c r="AD63" s="415"/>
      <c r="AE63" s="415"/>
      <c r="AF63" s="415"/>
      <c r="AG63" s="418" t="s">
        <v>253</v>
      </c>
      <c r="AH63" s="418"/>
      <c r="AI63" s="124"/>
      <c r="AJ63" s="123" t="s">
        <v>62</v>
      </c>
    </row>
    <row r="64" spans="2:36" ht="22.5" customHeight="1" thickBot="1">
      <c r="B64" s="440" t="s">
        <v>255</v>
      </c>
      <c r="C64" s="441"/>
      <c r="D64" s="441"/>
      <c r="E64" s="441"/>
      <c r="F64" s="442"/>
      <c r="G64" s="443"/>
      <c r="H64" s="444"/>
      <c r="I64" s="444"/>
      <c r="J64" s="444" t="s">
        <v>254</v>
      </c>
      <c r="K64" s="444"/>
      <c r="L64" s="444"/>
      <c r="M64" s="444"/>
      <c r="N64" s="397"/>
      <c r="O64" s="397"/>
      <c r="P64" s="418" t="s">
        <v>253</v>
      </c>
      <c r="Q64" s="418"/>
      <c r="R64" s="122" t="s">
        <v>250</v>
      </c>
      <c r="S64" s="418"/>
      <c r="T64" s="418"/>
      <c r="U64" s="736" t="s">
        <v>249</v>
      </c>
      <c r="V64" s="737"/>
      <c r="W64" s="443"/>
      <c r="X64" s="444"/>
      <c r="Y64" s="444" t="s">
        <v>252</v>
      </c>
      <c r="Z64" s="444"/>
      <c r="AA64" s="444"/>
      <c r="AB64" s="444"/>
      <c r="AC64" s="630"/>
      <c r="AD64" s="630"/>
      <c r="AE64" s="630"/>
      <c r="AF64" s="122" t="s">
        <v>251</v>
      </c>
      <c r="AG64" s="122" t="s">
        <v>250</v>
      </c>
      <c r="AH64" s="122"/>
      <c r="AI64" s="444" t="s">
        <v>249</v>
      </c>
      <c r="AJ64" s="732"/>
    </row>
    <row r="65" spans="2:41" ht="22.5" customHeight="1" thickBot="1">
      <c r="B65" s="440" t="s">
        <v>248</v>
      </c>
      <c r="C65" s="441"/>
      <c r="D65" s="441"/>
      <c r="E65" s="441"/>
      <c r="F65" s="442"/>
      <c r="G65" s="417"/>
      <c r="H65" s="418"/>
      <c r="I65" s="418"/>
      <c r="J65" s="418"/>
      <c r="K65" s="418"/>
      <c r="L65" s="419"/>
      <c r="M65" s="414" t="s">
        <v>247</v>
      </c>
      <c r="N65" s="415"/>
      <c r="O65" s="415"/>
      <c r="P65" s="416"/>
      <c r="Q65" s="414"/>
      <c r="R65" s="415"/>
      <c r="S65" s="415"/>
      <c r="T65" s="415"/>
      <c r="U65" s="415"/>
      <c r="V65" s="415"/>
      <c r="W65" s="415"/>
      <c r="X65" s="415"/>
      <c r="Y65" s="415"/>
      <c r="Z65" s="415"/>
      <c r="AA65" s="415"/>
      <c r="AB65" s="416"/>
      <c r="AC65" s="414" t="s">
        <v>246</v>
      </c>
      <c r="AD65" s="415"/>
      <c r="AE65" s="415"/>
      <c r="AF65" s="416"/>
      <c r="AG65" s="690"/>
      <c r="AH65" s="690"/>
      <c r="AI65" s="690"/>
      <c r="AJ65" s="11" t="s">
        <v>245</v>
      </c>
    </row>
    <row r="66" spans="2:41" ht="18.75" customHeight="1">
      <c r="B66" s="2" t="s">
        <v>244</v>
      </c>
    </row>
    <row r="68" spans="2:41" ht="18.75" customHeight="1">
      <c r="B68" s="325" t="s">
        <v>243</v>
      </c>
      <c r="C68" s="201"/>
      <c r="D68" s="201"/>
      <c r="E68" s="201"/>
      <c r="F68" s="44"/>
      <c r="G68" s="44"/>
    </row>
    <row r="69" spans="2:41" ht="6" customHeight="1" thickBot="1">
      <c r="B69" s="37"/>
      <c r="C69" s="37"/>
      <c r="D69" s="37"/>
      <c r="E69" s="37"/>
    </row>
    <row r="70" spans="2:41" ht="22.5" customHeight="1">
      <c r="B70" s="713" t="s">
        <v>230</v>
      </c>
      <c r="C70" s="698"/>
      <c r="D70" s="698"/>
      <c r="E70" s="698"/>
      <c r="F70" s="698"/>
      <c r="G70" s="698"/>
      <c r="H70" s="705"/>
      <c r="I70" s="698" t="s">
        <v>242</v>
      </c>
      <c r="J70" s="698"/>
      <c r="K70" s="698"/>
      <c r="L70" s="698"/>
      <c r="M70" s="698"/>
      <c r="N70" s="699"/>
      <c r="O70" s="704" t="s">
        <v>228</v>
      </c>
      <c r="P70" s="698"/>
      <c r="Q70" s="698"/>
      <c r="R70" s="698"/>
      <c r="S70" s="698"/>
      <c r="T70" s="698"/>
      <c r="U70" s="699"/>
      <c r="V70" s="704" t="s">
        <v>241</v>
      </c>
      <c r="W70" s="698"/>
      <c r="X70" s="698"/>
      <c r="Y70" s="698"/>
      <c r="Z70" s="698"/>
      <c r="AA70" s="698"/>
      <c r="AB70" s="698"/>
      <c r="AC70" s="698"/>
      <c r="AD70" s="698"/>
      <c r="AE70" s="699"/>
      <c r="AF70" s="704" t="s">
        <v>240</v>
      </c>
      <c r="AG70" s="698"/>
      <c r="AH70" s="698"/>
      <c r="AI70" s="698"/>
      <c r="AJ70" s="705"/>
    </row>
    <row r="71" spans="2:41" ht="22.5" customHeight="1">
      <c r="B71" s="459"/>
      <c r="C71" s="460"/>
      <c r="D71" s="460"/>
      <c r="E71" s="460"/>
      <c r="F71" s="460"/>
      <c r="G71" s="460"/>
      <c r="H71" s="700"/>
      <c r="I71" s="459"/>
      <c r="J71" s="460"/>
      <c r="K71" s="460"/>
      <c r="L71" s="460"/>
      <c r="M71" s="460"/>
      <c r="N71" s="461"/>
      <c r="O71" s="706"/>
      <c r="P71" s="707"/>
      <c r="Q71" s="707"/>
      <c r="R71" s="707"/>
      <c r="S71" s="707"/>
      <c r="T71" s="707"/>
      <c r="U71" s="717"/>
      <c r="V71" s="377"/>
      <c r="W71" s="378"/>
      <c r="X71" s="378"/>
      <c r="Y71" s="378"/>
      <c r="Z71" s="378"/>
      <c r="AA71" s="378"/>
      <c r="AB71" s="378"/>
      <c r="AC71" s="378"/>
      <c r="AD71" s="378"/>
      <c r="AE71" s="379"/>
      <c r="AF71" s="706"/>
      <c r="AG71" s="707"/>
      <c r="AH71" s="707"/>
      <c r="AI71" s="707"/>
      <c r="AJ71" s="708"/>
    </row>
    <row r="72" spans="2:41" ht="22.5" customHeight="1">
      <c r="B72" s="398"/>
      <c r="C72" s="375"/>
      <c r="D72" s="375"/>
      <c r="E72" s="375"/>
      <c r="F72" s="375"/>
      <c r="G72" s="375"/>
      <c r="H72" s="399"/>
      <c r="I72" s="398"/>
      <c r="J72" s="375"/>
      <c r="K72" s="375"/>
      <c r="L72" s="375"/>
      <c r="M72" s="375"/>
      <c r="N72" s="376"/>
      <c r="O72" s="709"/>
      <c r="P72" s="710"/>
      <c r="Q72" s="710"/>
      <c r="R72" s="710"/>
      <c r="S72" s="710"/>
      <c r="T72" s="710"/>
      <c r="U72" s="711"/>
      <c r="V72" s="406"/>
      <c r="W72" s="407"/>
      <c r="X72" s="407"/>
      <c r="Y72" s="407"/>
      <c r="Z72" s="407"/>
      <c r="AA72" s="407"/>
      <c r="AB72" s="407"/>
      <c r="AC72" s="407"/>
      <c r="AD72" s="407"/>
      <c r="AE72" s="408"/>
      <c r="AF72" s="709"/>
      <c r="AG72" s="710"/>
      <c r="AH72" s="710"/>
      <c r="AI72" s="710"/>
      <c r="AJ72" s="712"/>
    </row>
    <row r="73" spans="2:41" ht="22.5" customHeight="1">
      <c r="B73" s="398"/>
      <c r="C73" s="375"/>
      <c r="D73" s="375"/>
      <c r="E73" s="375"/>
      <c r="F73" s="375"/>
      <c r="G73" s="375"/>
      <c r="H73" s="399"/>
      <c r="I73" s="398"/>
      <c r="J73" s="375"/>
      <c r="K73" s="375"/>
      <c r="L73" s="375"/>
      <c r="M73" s="375"/>
      <c r="N73" s="376"/>
      <c r="O73" s="709"/>
      <c r="P73" s="710"/>
      <c r="Q73" s="710"/>
      <c r="R73" s="710"/>
      <c r="S73" s="710"/>
      <c r="T73" s="710"/>
      <c r="U73" s="711"/>
      <c r="V73" s="406"/>
      <c r="W73" s="407"/>
      <c r="X73" s="407"/>
      <c r="Y73" s="407"/>
      <c r="Z73" s="407"/>
      <c r="AA73" s="407"/>
      <c r="AB73" s="407"/>
      <c r="AC73" s="407"/>
      <c r="AD73" s="407"/>
      <c r="AE73" s="408"/>
      <c r="AF73" s="709"/>
      <c r="AG73" s="710"/>
      <c r="AH73" s="710"/>
      <c r="AI73" s="710"/>
      <c r="AJ73" s="712"/>
    </row>
    <row r="74" spans="2:41" ht="22.5" customHeight="1" thickBot="1">
      <c r="B74" s="400"/>
      <c r="C74" s="401"/>
      <c r="D74" s="401"/>
      <c r="E74" s="401"/>
      <c r="F74" s="401"/>
      <c r="G74" s="401"/>
      <c r="H74" s="402"/>
      <c r="I74" s="400"/>
      <c r="J74" s="401"/>
      <c r="K74" s="401"/>
      <c r="L74" s="401"/>
      <c r="M74" s="401"/>
      <c r="N74" s="682"/>
      <c r="O74" s="692"/>
      <c r="P74" s="693"/>
      <c r="Q74" s="693"/>
      <c r="R74" s="693"/>
      <c r="S74" s="693"/>
      <c r="T74" s="693"/>
      <c r="U74" s="694"/>
      <c r="V74" s="718"/>
      <c r="W74" s="719"/>
      <c r="X74" s="719"/>
      <c r="Y74" s="719"/>
      <c r="Z74" s="719"/>
      <c r="AA74" s="719"/>
      <c r="AB74" s="719"/>
      <c r="AC74" s="719"/>
      <c r="AD74" s="719"/>
      <c r="AE74" s="720"/>
      <c r="AF74" s="692"/>
      <c r="AG74" s="693"/>
      <c r="AH74" s="693"/>
      <c r="AI74" s="693"/>
      <c r="AJ74" s="735"/>
      <c r="AO74" s="320"/>
    </row>
    <row r="75" spans="2:41" ht="22.5" customHeight="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14"/>
      <c r="AE75" s="114"/>
      <c r="AF75" s="114"/>
      <c r="AG75" s="114"/>
      <c r="AH75" s="114"/>
      <c r="AI75" s="121"/>
      <c r="AJ75" s="121"/>
      <c r="AK75" s="120"/>
      <c r="AL75" s="120"/>
      <c r="AM75" s="120"/>
    </row>
    <row r="76" spans="2:41" ht="18.75" customHeight="1">
      <c r="B76" s="325" t="s">
        <v>239</v>
      </c>
      <c r="C76" s="44"/>
      <c r="D76" s="44"/>
      <c r="E76" s="44"/>
      <c r="F76" s="44"/>
      <c r="G76" s="44"/>
    </row>
    <row r="77" spans="2:41" ht="18.75" customHeight="1" thickBot="1">
      <c r="B77" s="2" t="s">
        <v>238</v>
      </c>
      <c r="M77" s="119"/>
      <c r="N77" s="119"/>
      <c r="O77" s="119"/>
      <c r="P77" s="119"/>
      <c r="Q77" s="119"/>
      <c r="R77" s="119"/>
      <c r="S77" s="119"/>
      <c r="T77" s="119"/>
      <c r="U77" s="119"/>
      <c r="V77" s="119"/>
      <c r="W77" s="119"/>
      <c r="X77" s="119"/>
      <c r="Y77" s="119"/>
      <c r="Z77" s="119"/>
      <c r="AA77" s="119"/>
      <c r="AB77" s="119"/>
      <c r="AC77" s="119"/>
      <c r="AD77" s="119"/>
      <c r="AE77" s="119"/>
      <c r="AF77" s="119"/>
    </row>
    <row r="78" spans="2:41" ht="22.5" customHeight="1">
      <c r="B78" s="403" t="s">
        <v>236</v>
      </c>
      <c r="C78" s="404"/>
      <c r="D78" s="404"/>
      <c r="E78" s="404"/>
      <c r="F78" s="404"/>
      <c r="G78" s="404"/>
      <c r="H78" s="405"/>
      <c r="I78" s="409" t="s">
        <v>235</v>
      </c>
      <c r="J78" s="404"/>
      <c r="K78" s="404"/>
      <c r="L78" s="404"/>
      <c r="M78" s="404"/>
      <c r="N78" s="405"/>
      <c r="O78" s="409" t="s">
        <v>234</v>
      </c>
      <c r="P78" s="404"/>
      <c r="Q78" s="404"/>
      <c r="R78" s="404"/>
      <c r="S78" s="404"/>
      <c r="T78" s="404"/>
      <c r="U78" s="405"/>
      <c r="V78" s="784" t="s">
        <v>233</v>
      </c>
      <c r="W78" s="785"/>
      <c r="X78" s="785"/>
      <c r="Y78" s="785"/>
      <c r="Z78" s="785"/>
      <c r="AA78" s="785"/>
      <c r="AB78" s="785"/>
      <c r="AC78" s="785"/>
      <c r="AD78" s="785"/>
      <c r="AE78" s="785"/>
      <c r="AF78" s="785"/>
      <c r="AG78" s="785"/>
      <c r="AH78" s="785"/>
      <c r="AI78" s="785"/>
      <c r="AJ78" s="786"/>
    </row>
    <row r="79" spans="2:41" ht="22.5" customHeight="1" thickBot="1">
      <c r="B79" s="795"/>
      <c r="C79" s="796"/>
      <c r="D79" s="796"/>
      <c r="E79" s="796"/>
      <c r="F79" s="796"/>
      <c r="G79" s="796"/>
      <c r="H79" s="797"/>
      <c r="I79" s="701"/>
      <c r="J79" s="702"/>
      <c r="K79" s="702"/>
      <c r="L79" s="702"/>
      <c r="M79" s="702"/>
      <c r="N79" s="703"/>
      <c r="O79" s="803"/>
      <c r="P79" s="804"/>
      <c r="Q79" s="804"/>
      <c r="R79" s="804"/>
      <c r="S79" s="804"/>
      <c r="T79" s="804"/>
      <c r="U79" s="805"/>
      <c r="V79" s="798"/>
      <c r="W79" s="796"/>
      <c r="X79" s="796"/>
      <c r="Y79" s="796"/>
      <c r="Z79" s="796"/>
      <c r="AA79" s="796"/>
      <c r="AB79" s="796"/>
      <c r="AC79" s="796"/>
      <c r="AD79" s="796"/>
      <c r="AE79" s="796"/>
      <c r="AF79" s="796"/>
      <c r="AG79" s="796"/>
      <c r="AH79" s="796"/>
      <c r="AI79" s="796"/>
      <c r="AJ79" s="799"/>
      <c r="AK79" s="103" t="s">
        <v>232</v>
      </c>
    </row>
    <row r="80" spans="2:41" s="3" customFormat="1" ht="13.5" customHeight="1">
      <c r="B80" s="114"/>
      <c r="C80" s="118"/>
      <c r="D80" s="118"/>
      <c r="E80" s="118"/>
      <c r="F80" s="118"/>
      <c r="G80" s="118"/>
      <c r="H80" s="118"/>
      <c r="I80" s="118"/>
      <c r="J80" s="118"/>
      <c r="K80" s="118"/>
      <c r="L80" s="118"/>
      <c r="M80" s="118"/>
      <c r="N80" s="118"/>
      <c r="O80" s="113"/>
      <c r="P80" s="113"/>
      <c r="Q80" s="113"/>
      <c r="R80" s="113"/>
      <c r="S80" s="113"/>
      <c r="T80" s="113"/>
      <c r="U80" s="113"/>
      <c r="V80" s="113"/>
      <c r="W80" s="113"/>
      <c r="X80" s="113"/>
      <c r="Y80" s="113"/>
      <c r="Z80" s="113"/>
      <c r="AA80" s="113"/>
      <c r="AB80" s="113"/>
      <c r="AC80" s="113"/>
      <c r="AD80" s="113"/>
      <c r="AE80" s="113"/>
      <c r="AF80" s="113"/>
      <c r="AG80" s="113"/>
      <c r="AH80" s="113"/>
      <c r="AI80" s="113"/>
      <c r="AJ80" s="113"/>
    </row>
    <row r="81" spans="2:45" ht="18.75" customHeight="1" thickBot="1">
      <c r="B81" s="44" t="s">
        <v>237</v>
      </c>
      <c r="C81" s="117"/>
      <c r="D81" s="117"/>
      <c r="E81" s="117"/>
      <c r="F81" s="117"/>
      <c r="G81" s="117"/>
      <c r="H81" s="117"/>
      <c r="I81" s="117"/>
      <c r="J81" s="117"/>
      <c r="K81" s="117"/>
      <c r="L81" s="117"/>
      <c r="M81" s="117"/>
      <c r="N81" s="117"/>
      <c r="O81" s="116"/>
      <c r="P81" s="116"/>
      <c r="Q81" s="116"/>
      <c r="R81" s="116"/>
      <c r="S81" s="116"/>
      <c r="T81" s="116"/>
      <c r="U81" s="116"/>
      <c r="V81" s="115"/>
      <c r="W81" s="115"/>
      <c r="X81" s="115"/>
      <c r="Y81" s="115"/>
      <c r="Z81" s="115"/>
      <c r="AA81" s="115"/>
      <c r="AB81" s="115"/>
      <c r="AC81" s="115"/>
      <c r="AD81" s="115"/>
      <c r="AE81" s="115"/>
      <c r="AF81" s="115"/>
      <c r="AG81" s="115"/>
      <c r="AH81" s="115"/>
      <c r="AI81" s="115"/>
      <c r="AJ81" s="115"/>
    </row>
    <row r="82" spans="2:45" ht="18.75" customHeight="1" thickBot="1">
      <c r="B82" s="403" t="s">
        <v>236</v>
      </c>
      <c r="C82" s="404"/>
      <c r="D82" s="404"/>
      <c r="E82" s="404"/>
      <c r="F82" s="404"/>
      <c r="G82" s="404"/>
      <c r="H82" s="405"/>
      <c r="I82" s="409" t="s">
        <v>235</v>
      </c>
      <c r="J82" s="404"/>
      <c r="K82" s="404"/>
      <c r="L82" s="404"/>
      <c r="M82" s="404"/>
      <c r="N82" s="405"/>
      <c r="O82" s="409" t="s">
        <v>234</v>
      </c>
      <c r="P82" s="404"/>
      <c r="Q82" s="404"/>
      <c r="R82" s="404"/>
      <c r="S82" s="404"/>
      <c r="T82" s="404"/>
      <c r="U82" s="405"/>
      <c r="V82" s="784" t="s">
        <v>233</v>
      </c>
      <c r="W82" s="785"/>
      <c r="X82" s="785"/>
      <c r="Y82" s="785"/>
      <c r="Z82" s="785"/>
      <c r="AA82" s="785"/>
      <c r="AB82" s="785"/>
      <c r="AC82" s="785"/>
      <c r="AD82" s="785"/>
      <c r="AE82" s="785"/>
      <c r="AF82" s="785"/>
      <c r="AG82" s="785"/>
      <c r="AH82" s="785"/>
      <c r="AI82" s="785"/>
      <c r="AJ82" s="786"/>
    </row>
    <row r="83" spans="2:45" ht="22.5" customHeight="1" thickBot="1">
      <c r="B83" s="809"/>
      <c r="C83" s="801"/>
      <c r="D83" s="801"/>
      <c r="E83" s="801"/>
      <c r="F83" s="801"/>
      <c r="G83" s="801"/>
      <c r="H83" s="810"/>
      <c r="I83" s="714"/>
      <c r="J83" s="715"/>
      <c r="K83" s="715"/>
      <c r="L83" s="715"/>
      <c r="M83" s="715"/>
      <c r="N83" s="716"/>
      <c r="O83" s="806"/>
      <c r="P83" s="807"/>
      <c r="Q83" s="807"/>
      <c r="R83" s="807"/>
      <c r="S83" s="807"/>
      <c r="T83" s="807"/>
      <c r="U83" s="808"/>
      <c r="V83" s="800"/>
      <c r="W83" s="801"/>
      <c r="X83" s="801"/>
      <c r="Y83" s="801"/>
      <c r="Z83" s="801"/>
      <c r="AA83" s="801"/>
      <c r="AB83" s="801"/>
      <c r="AC83" s="801"/>
      <c r="AD83" s="801"/>
      <c r="AE83" s="801"/>
      <c r="AF83" s="801"/>
      <c r="AG83" s="801"/>
      <c r="AH83" s="801"/>
      <c r="AI83" s="801"/>
      <c r="AJ83" s="802"/>
      <c r="AK83" s="103" t="s">
        <v>232</v>
      </c>
    </row>
    <row r="84" spans="2:45" s="3" customFormat="1" ht="22.5" customHeight="1">
      <c r="B84" s="112"/>
      <c r="C84" s="112"/>
      <c r="D84" s="112"/>
      <c r="E84" s="112"/>
      <c r="F84" s="112"/>
      <c r="G84" s="112"/>
      <c r="H84" s="112"/>
      <c r="I84" s="114"/>
      <c r="J84" s="114"/>
      <c r="K84" s="114"/>
      <c r="L84" s="114"/>
      <c r="M84" s="114"/>
      <c r="N84" s="114"/>
      <c r="O84" s="113"/>
      <c r="P84" s="113"/>
      <c r="Q84" s="113"/>
      <c r="R84" s="113"/>
      <c r="S84" s="113"/>
      <c r="T84" s="113"/>
      <c r="U84" s="113"/>
      <c r="V84" s="113"/>
      <c r="W84" s="113"/>
      <c r="X84" s="113"/>
      <c r="Y84" s="113"/>
      <c r="Z84" s="113"/>
      <c r="AA84" s="113"/>
      <c r="AB84" s="113"/>
      <c r="AC84" s="113"/>
      <c r="AD84" s="113"/>
      <c r="AE84" s="113"/>
      <c r="AF84" s="113"/>
      <c r="AG84" s="113"/>
      <c r="AH84" s="113"/>
      <c r="AI84" s="112"/>
      <c r="AJ84" s="112"/>
      <c r="AK84" s="111"/>
    </row>
    <row r="85" spans="2:45" s="3" customFormat="1" ht="18.75" customHeight="1">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O85" s="110"/>
      <c r="AP85" s="109"/>
    </row>
    <row r="86" spans="2:45" ht="19.5" customHeight="1">
      <c r="B86" s="324" t="s">
        <v>231</v>
      </c>
      <c r="C86" s="44"/>
      <c r="D86" s="44"/>
      <c r="E86" s="44"/>
      <c r="F86" s="44"/>
      <c r="G86" s="44"/>
      <c r="H86" s="44"/>
      <c r="I86" s="44"/>
      <c r="J86" s="44"/>
      <c r="AR86" s="102"/>
      <c r="AS86" s="101"/>
    </row>
    <row r="87" spans="2:45" ht="6" customHeight="1" thickBot="1">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R87" s="102"/>
      <c r="AS87" s="101"/>
    </row>
    <row r="88" spans="2:45" ht="18.75" customHeight="1">
      <c r="B88" s="108"/>
      <c r="C88" s="455" t="s">
        <v>230</v>
      </c>
      <c r="D88" s="456"/>
      <c r="E88" s="456"/>
      <c r="F88" s="456"/>
      <c r="G88" s="456"/>
      <c r="H88" s="457"/>
      <c r="I88" s="455" t="s">
        <v>229</v>
      </c>
      <c r="J88" s="456"/>
      <c r="K88" s="456"/>
      <c r="L88" s="456"/>
      <c r="M88" s="456"/>
      <c r="N88" s="457"/>
      <c r="O88" s="455" t="s">
        <v>228</v>
      </c>
      <c r="P88" s="456"/>
      <c r="Q88" s="456"/>
      <c r="R88" s="456"/>
      <c r="S88" s="456"/>
      <c r="T88" s="456"/>
      <c r="U88" s="457"/>
      <c r="V88" s="455" t="s">
        <v>227</v>
      </c>
      <c r="W88" s="456"/>
      <c r="X88" s="456"/>
      <c r="Y88" s="456"/>
      <c r="Z88" s="456"/>
      <c r="AA88" s="456"/>
      <c r="AB88" s="456"/>
      <c r="AC88" s="456"/>
      <c r="AD88" s="456"/>
      <c r="AE88" s="457"/>
      <c r="AF88" s="455" t="s">
        <v>226</v>
      </c>
      <c r="AG88" s="456"/>
      <c r="AH88" s="456"/>
      <c r="AI88" s="456"/>
      <c r="AJ88" s="457"/>
      <c r="AO88" s="102"/>
      <c r="AP88" s="101"/>
    </row>
    <row r="89" spans="2:45" ht="22.5" customHeight="1">
      <c r="B89" s="107" t="s">
        <v>225</v>
      </c>
      <c r="C89" s="380"/>
      <c r="D89" s="381"/>
      <c r="E89" s="381"/>
      <c r="F89" s="381"/>
      <c r="G89" s="381"/>
      <c r="H89" s="382"/>
      <c r="I89" s="380"/>
      <c r="J89" s="381"/>
      <c r="K89" s="381"/>
      <c r="L89" s="381"/>
      <c r="M89" s="381"/>
      <c r="N89" s="382"/>
      <c r="O89" s="706"/>
      <c r="P89" s="707"/>
      <c r="Q89" s="707"/>
      <c r="R89" s="707"/>
      <c r="S89" s="707"/>
      <c r="T89" s="707"/>
      <c r="U89" s="717"/>
      <c r="V89" s="380"/>
      <c r="W89" s="381"/>
      <c r="X89" s="381"/>
      <c r="Y89" s="381"/>
      <c r="Z89" s="381"/>
      <c r="AA89" s="381"/>
      <c r="AB89" s="381"/>
      <c r="AC89" s="381"/>
      <c r="AD89" s="381"/>
      <c r="AE89" s="382"/>
      <c r="AF89" s="706"/>
      <c r="AG89" s="707"/>
      <c r="AH89" s="707"/>
      <c r="AI89" s="707"/>
      <c r="AJ89" s="708"/>
      <c r="AO89" s="102"/>
      <c r="AP89" s="101"/>
    </row>
    <row r="90" spans="2:45" ht="22.5" customHeight="1" thickBot="1">
      <c r="B90" s="106" t="s">
        <v>224</v>
      </c>
      <c r="C90" s="639"/>
      <c r="D90" s="640"/>
      <c r="E90" s="640"/>
      <c r="F90" s="640"/>
      <c r="G90" s="640"/>
      <c r="H90" s="641"/>
      <c r="I90" s="639"/>
      <c r="J90" s="640"/>
      <c r="K90" s="640"/>
      <c r="L90" s="640"/>
      <c r="M90" s="640"/>
      <c r="N90" s="641"/>
      <c r="O90" s="695"/>
      <c r="P90" s="696"/>
      <c r="Q90" s="696"/>
      <c r="R90" s="696"/>
      <c r="S90" s="696"/>
      <c r="T90" s="696"/>
      <c r="U90" s="697"/>
      <c r="V90" s="639"/>
      <c r="W90" s="640"/>
      <c r="X90" s="640"/>
      <c r="Y90" s="640"/>
      <c r="Z90" s="640"/>
      <c r="AA90" s="640"/>
      <c r="AB90" s="640"/>
      <c r="AC90" s="640"/>
      <c r="AD90" s="640"/>
      <c r="AE90" s="641"/>
      <c r="AF90" s="777"/>
      <c r="AG90" s="778"/>
      <c r="AH90" s="778"/>
      <c r="AI90" s="778"/>
      <c r="AJ90" s="779"/>
      <c r="AO90" s="102"/>
      <c r="AP90" s="101"/>
    </row>
    <row r="91" spans="2:45" ht="18.75" customHeight="1">
      <c r="AO91" s="102"/>
      <c r="AP91" s="101"/>
    </row>
    <row r="92" spans="2:45" ht="18.75" customHeight="1">
      <c r="B92" s="10" t="s">
        <v>223</v>
      </c>
      <c r="C92" s="37"/>
      <c r="D92" s="37"/>
      <c r="E92" s="37"/>
      <c r="J92" s="41"/>
      <c r="K92" s="41"/>
      <c r="L92" s="41"/>
      <c r="M92" s="462"/>
      <c r="N92" s="738"/>
      <c r="O92" s="410"/>
      <c r="P92" s="410"/>
      <c r="Q92" s="410"/>
      <c r="R92" s="410"/>
      <c r="S92" s="410"/>
      <c r="T92" s="410"/>
      <c r="U92" s="410"/>
      <c r="V92" s="410"/>
      <c r="W92" s="410"/>
      <c r="X92" s="410"/>
      <c r="Y92" s="410"/>
      <c r="Z92" s="410"/>
      <c r="AA92" s="410"/>
      <c r="AB92" s="410"/>
      <c r="AD92" s="731"/>
      <c r="AE92" s="731"/>
      <c r="AF92" s="90"/>
      <c r="AG92" s="91"/>
      <c r="AH92" s="90"/>
      <c r="AI92" s="91"/>
      <c r="AJ92" s="90"/>
      <c r="AO92" s="102"/>
      <c r="AP92" s="101"/>
    </row>
    <row r="93" spans="2:45" ht="18.75" customHeight="1">
      <c r="C93" s="41" t="s">
        <v>222</v>
      </c>
      <c r="D93" s="462">
        <f>$AA$5</f>
        <v>0</v>
      </c>
      <c r="E93" s="462"/>
      <c r="F93" s="462"/>
      <c r="G93" s="463">
        <f>$G$5</f>
        <v>0</v>
      </c>
      <c r="H93" s="463"/>
      <c r="I93" s="463"/>
      <c r="J93" s="463"/>
      <c r="K93" s="463"/>
      <c r="L93" s="463"/>
      <c r="M93" s="463"/>
      <c r="N93" s="463"/>
      <c r="O93" s="463"/>
      <c r="P93" s="463"/>
      <c r="Q93" s="463"/>
      <c r="R93" s="463"/>
      <c r="S93" s="463"/>
      <c r="T93" s="463"/>
      <c r="U93" s="463"/>
      <c r="V93" s="463"/>
      <c r="W93" s="463"/>
      <c r="X93" s="463"/>
      <c r="Y93" s="463"/>
      <c r="Z93" s="40" t="s">
        <v>221</v>
      </c>
      <c r="AA93" s="464">
        <f>$AA$3</f>
        <v>0</v>
      </c>
      <c r="AB93" s="464"/>
      <c r="AC93" s="464"/>
      <c r="AD93" s="38" t="s">
        <v>9</v>
      </c>
      <c r="AE93" s="429">
        <f>$AE$3</f>
        <v>0</v>
      </c>
      <c r="AF93" s="429"/>
      <c r="AG93" s="39" t="s">
        <v>47</v>
      </c>
      <c r="AH93" s="429">
        <f>$AH$3</f>
        <v>0</v>
      </c>
      <c r="AI93" s="429"/>
      <c r="AJ93" s="38" t="s">
        <v>46</v>
      </c>
    </row>
    <row r="94" spans="2:45" ht="18.75" customHeight="1">
      <c r="B94" s="37"/>
      <c r="C94" s="37"/>
      <c r="D94" s="37"/>
      <c r="E94" s="37"/>
      <c r="AO94" s="102"/>
      <c r="AP94" s="101"/>
    </row>
    <row r="95" spans="2:45" ht="6" customHeight="1" thickBot="1">
      <c r="B95" s="37"/>
      <c r="C95" s="37"/>
      <c r="D95" s="37"/>
      <c r="E95" s="37"/>
      <c r="AO95" s="102"/>
      <c r="AP95" s="101"/>
    </row>
    <row r="96" spans="2:45" ht="29.25" customHeight="1">
      <c r="B96" s="691" t="s">
        <v>220</v>
      </c>
      <c r="C96" s="388"/>
      <c r="D96" s="388"/>
      <c r="E96" s="388"/>
      <c r="F96" s="388"/>
      <c r="G96" s="388"/>
      <c r="H96" s="389"/>
      <c r="I96" s="396" t="s">
        <v>219</v>
      </c>
      <c r="J96" s="388"/>
      <c r="K96" s="388"/>
      <c r="L96" s="389"/>
      <c r="M96" s="727" t="s">
        <v>218</v>
      </c>
      <c r="N96" s="728"/>
      <c r="O96" s="728"/>
      <c r="P96" s="728"/>
      <c r="Q96" s="728"/>
      <c r="R96" s="729"/>
      <c r="S96" s="780" t="s">
        <v>217</v>
      </c>
      <c r="T96" s="781"/>
      <c r="U96" s="782"/>
      <c r="V96" s="396" t="s">
        <v>216</v>
      </c>
      <c r="W96" s="388"/>
      <c r="X96" s="388"/>
      <c r="Y96" s="389"/>
      <c r="Z96" s="396" t="s">
        <v>215</v>
      </c>
      <c r="AA96" s="388"/>
      <c r="AB96" s="388"/>
      <c r="AC96" s="388"/>
      <c r="AD96" s="388"/>
      <c r="AE96" s="389"/>
      <c r="AF96" s="396" t="s">
        <v>214</v>
      </c>
      <c r="AG96" s="388"/>
      <c r="AH96" s="388"/>
      <c r="AI96" s="388"/>
      <c r="AJ96" s="572"/>
      <c r="AL96" s="103"/>
      <c r="AN96" s="102"/>
      <c r="AO96" s="101"/>
    </row>
    <row r="97" spans="2:41" ht="18.75" customHeight="1">
      <c r="B97" s="739"/>
      <c r="C97" s="655"/>
      <c r="D97" s="655"/>
      <c r="E97" s="655"/>
      <c r="F97" s="655"/>
      <c r="G97" s="655"/>
      <c r="H97" s="656"/>
      <c r="I97" s="688"/>
      <c r="J97" s="688"/>
      <c r="K97" s="688"/>
      <c r="L97" s="688"/>
      <c r="M97" s="393"/>
      <c r="N97" s="394"/>
      <c r="O97" s="105" t="s">
        <v>123</v>
      </c>
      <c r="P97" s="730"/>
      <c r="Q97" s="730"/>
      <c r="R97" s="104" t="s">
        <v>213</v>
      </c>
      <c r="S97" s="787"/>
      <c r="T97" s="788"/>
      <c r="U97" s="789"/>
      <c r="V97" s="790"/>
      <c r="W97" s="790"/>
      <c r="X97" s="790"/>
      <c r="Y97" s="790"/>
      <c r="Z97" s="791"/>
      <c r="AA97" s="655"/>
      <c r="AB97" s="655"/>
      <c r="AC97" s="655"/>
      <c r="AD97" s="655"/>
      <c r="AE97" s="656"/>
      <c r="AF97" s="791"/>
      <c r="AG97" s="655"/>
      <c r="AH97" s="655"/>
      <c r="AI97" s="655"/>
      <c r="AJ97" s="792"/>
      <c r="AL97" s="103"/>
      <c r="AN97" s="102"/>
      <c r="AO97" s="101"/>
    </row>
    <row r="98" spans="2:41" ht="18.75" customHeight="1">
      <c r="B98" s="686"/>
      <c r="C98" s="360"/>
      <c r="D98" s="360"/>
      <c r="E98" s="360"/>
      <c r="F98" s="360"/>
      <c r="G98" s="360"/>
      <c r="H98" s="687"/>
      <c r="I98" s="689"/>
      <c r="J98" s="689"/>
      <c r="K98" s="689"/>
      <c r="L98" s="689"/>
      <c r="M98" s="390"/>
      <c r="N98" s="391"/>
      <c r="O98" s="100" t="s">
        <v>123</v>
      </c>
      <c r="P98" s="375"/>
      <c r="Q98" s="375"/>
      <c r="R98" s="99" t="s">
        <v>213</v>
      </c>
      <c r="S98" s="723"/>
      <c r="T98" s="724"/>
      <c r="U98" s="725"/>
      <c r="V98" s="722"/>
      <c r="W98" s="722"/>
      <c r="X98" s="722"/>
      <c r="Y98" s="722"/>
      <c r="Z98" s="359"/>
      <c r="AA98" s="360"/>
      <c r="AB98" s="360"/>
      <c r="AC98" s="360"/>
      <c r="AD98" s="360"/>
      <c r="AE98" s="687"/>
      <c r="AF98" s="359"/>
      <c r="AG98" s="360"/>
      <c r="AH98" s="360"/>
      <c r="AI98" s="360"/>
      <c r="AJ98" s="726"/>
      <c r="AN98" s="101"/>
      <c r="AO98" s="101"/>
    </row>
    <row r="99" spans="2:41" ht="18.75" customHeight="1">
      <c r="B99" s="686"/>
      <c r="C99" s="360"/>
      <c r="D99" s="360"/>
      <c r="E99" s="360"/>
      <c r="F99" s="360"/>
      <c r="G99" s="360"/>
      <c r="H99" s="687"/>
      <c r="I99" s="689"/>
      <c r="J99" s="689"/>
      <c r="K99" s="689"/>
      <c r="L99" s="689"/>
      <c r="M99" s="390"/>
      <c r="N99" s="391"/>
      <c r="O99" s="100" t="s">
        <v>123</v>
      </c>
      <c r="P99" s="375"/>
      <c r="Q99" s="375"/>
      <c r="R99" s="99" t="s">
        <v>213</v>
      </c>
      <c r="S99" s="723"/>
      <c r="T99" s="724"/>
      <c r="U99" s="725"/>
      <c r="V99" s="722"/>
      <c r="W99" s="722"/>
      <c r="X99" s="722"/>
      <c r="Y99" s="722"/>
      <c r="Z99" s="359"/>
      <c r="AA99" s="360"/>
      <c r="AB99" s="360"/>
      <c r="AC99" s="360"/>
      <c r="AD99" s="360"/>
      <c r="AE99" s="687"/>
      <c r="AF99" s="359"/>
      <c r="AG99" s="360"/>
      <c r="AH99" s="360"/>
      <c r="AI99" s="360"/>
      <c r="AJ99" s="726"/>
      <c r="AN99" s="101"/>
      <c r="AO99" s="101"/>
    </row>
    <row r="100" spans="2:41" ht="18.75" customHeight="1">
      <c r="B100" s="686"/>
      <c r="C100" s="360"/>
      <c r="D100" s="360"/>
      <c r="E100" s="360"/>
      <c r="F100" s="360"/>
      <c r="G100" s="360"/>
      <c r="H100" s="687"/>
      <c r="I100" s="689"/>
      <c r="J100" s="689"/>
      <c r="K100" s="689"/>
      <c r="L100" s="689"/>
      <c r="M100" s="390"/>
      <c r="N100" s="391"/>
      <c r="O100" s="100" t="s">
        <v>123</v>
      </c>
      <c r="P100" s="375"/>
      <c r="Q100" s="375"/>
      <c r="R100" s="99" t="s">
        <v>213</v>
      </c>
      <c r="S100" s="723"/>
      <c r="T100" s="724"/>
      <c r="U100" s="725"/>
      <c r="V100" s="722"/>
      <c r="W100" s="722"/>
      <c r="X100" s="722"/>
      <c r="Y100" s="722"/>
      <c r="Z100" s="359"/>
      <c r="AA100" s="360"/>
      <c r="AB100" s="360"/>
      <c r="AC100" s="360"/>
      <c r="AD100" s="360"/>
      <c r="AE100" s="687"/>
      <c r="AF100" s="359"/>
      <c r="AG100" s="360"/>
      <c r="AH100" s="360"/>
      <c r="AI100" s="360"/>
      <c r="AJ100" s="726"/>
      <c r="AN100" s="101"/>
      <c r="AO100" s="101"/>
    </row>
    <row r="101" spans="2:41" ht="18.75" customHeight="1">
      <c r="B101" s="686"/>
      <c r="C101" s="360"/>
      <c r="D101" s="360"/>
      <c r="E101" s="360"/>
      <c r="F101" s="360"/>
      <c r="G101" s="360"/>
      <c r="H101" s="687"/>
      <c r="I101" s="689"/>
      <c r="J101" s="689"/>
      <c r="K101" s="689"/>
      <c r="L101" s="689"/>
      <c r="M101" s="390"/>
      <c r="N101" s="391"/>
      <c r="O101" s="100" t="s">
        <v>123</v>
      </c>
      <c r="P101" s="375"/>
      <c r="Q101" s="375"/>
      <c r="R101" s="99" t="s">
        <v>213</v>
      </c>
      <c r="S101" s="723"/>
      <c r="T101" s="724"/>
      <c r="U101" s="725"/>
      <c r="V101" s="722"/>
      <c r="W101" s="722"/>
      <c r="X101" s="722"/>
      <c r="Y101" s="722"/>
      <c r="Z101" s="359"/>
      <c r="AA101" s="360"/>
      <c r="AB101" s="360"/>
      <c r="AC101" s="360"/>
      <c r="AD101" s="360"/>
      <c r="AE101" s="687"/>
      <c r="AF101" s="359"/>
      <c r="AG101" s="360"/>
      <c r="AH101" s="360"/>
      <c r="AI101" s="360"/>
      <c r="AJ101" s="726"/>
      <c r="AN101" s="101"/>
      <c r="AO101" s="101"/>
    </row>
    <row r="102" spans="2:41" ht="18.75" customHeight="1">
      <c r="B102" s="686"/>
      <c r="C102" s="360"/>
      <c r="D102" s="360"/>
      <c r="E102" s="360"/>
      <c r="F102" s="360"/>
      <c r="G102" s="360"/>
      <c r="H102" s="687"/>
      <c r="I102" s="689"/>
      <c r="J102" s="689"/>
      <c r="K102" s="689"/>
      <c r="L102" s="689"/>
      <c r="M102" s="390"/>
      <c r="N102" s="391"/>
      <c r="O102" s="100" t="s">
        <v>123</v>
      </c>
      <c r="P102" s="375"/>
      <c r="Q102" s="375"/>
      <c r="R102" s="99" t="s">
        <v>213</v>
      </c>
      <c r="S102" s="723"/>
      <c r="T102" s="724"/>
      <c r="U102" s="725"/>
      <c r="V102" s="722"/>
      <c r="W102" s="722"/>
      <c r="X102" s="722"/>
      <c r="Y102" s="722"/>
      <c r="Z102" s="359"/>
      <c r="AA102" s="360"/>
      <c r="AB102" s="360"/>
      <c r="AC102" s="360"/>
      <c r="AD102" s="360"/>
      <c r="AE102" s="687"/>
      <c r="AF102" s="359"/>
      <c r="AG102" s="360"/>
      <c r="AH102" s="360"/>
      <c r="AI102" s="360"/>
      <c r="AJ102" s="726"/>
      <c r="AN102" s="101"/>
      <c r="AO102" s="101"/>
    </row>
    <row r="103" spans="2:41" ht="18.75" customHeight="1">
      <c r="B103" s="686"/>
      <c r="C103" s="360"/>
      <c r="D103" s="360"/>
      <c r="E103" s="360"/>
      <c r="F103" s="360"/>
      <c r="G103" s="360"/>
      <c r="H103" s="687"/>
      <c r="I103" s="689"/>
      <c r="J103" s="689"/>
      <c r="K103" s="689"/>
      <c r="L103" s="689"/>
      <c r="M103" s="390"/>
      <c r="N103" s="391"/>
      <c r="O103" s="100" t="s">
        <v>123</v>
      </c>
      <c r="P103" s="375"/>
      <c r="Q103" s="375"/>
      <c r="R103" s="99" t="s">
        <v>213</v>
      </c>
      <c r="S103" s="723"/>
      <c r="T103" s="724"/>
      <c r="U103" s="725"/>
      <c r="V103" s="722"/>
      <c r="W103" s="722"/>
      <c r="X103" s="722"/>
      <c r="Y103" s="722"/>
      <c r="Z103" s="359"/>
      <c r="AA103" s="360"/>
      <c r="AB103" s="360"/>
      <c r="AC103" s="360"/>
      <c r="AD103" s="360"/>
      <c r="AE103" s="687"/>
      <c r="AF103" s="359"/>
      <c r="AG103" s="360"/>
      <c r="AH103" s="360"/>
      <c r="AI103" s="360"/>
      <c r="AJ103" s="726"/>
      <c r="AN103" s="101"/>
      <c r="AO103" s="101"/>
    </row>
    <row r="104" spans="2:41" ht="18.75" customHeight="1">
      <c r="B104" s="686"/>
      <c r="C104" s="360"/>
      <c r="D104" s="360"/>
      <c r="E104" s="360"/>
      <c r="F104" s="360"/>
      <c r="G104" s="360"/>
      <c r="H104" s="687"/>
      <c r="I104" s="689"/>
      <c r="J104" s="689"/>
      <c r="K104" s="689"/>
      <c r="L104" s="689"/>
      <c r="M104" s="390"/>
      <c r="N104" s="391"/>
      <c r="O104" s="100" t="s">
        <v>123</v>
      </c>
      <c r="P104" s="375"/>
      <c r="Q104" s="375"/>
      <c r="R104" s="99" t="s">
        <v>213</v>
      </c>
      <c r="S104" s="723"/>
      <c r="T104" s="724"/>
      <c r="U104" s="725"/>
      <c r="V104" s="722"/>
      <c r="W104" s="722"/>
      <c r="X104" s="722"/>
      <c r="Y104" s="722"/>
      <c r="Z104" s="359"/>
      <c r="AA104" s="360"/>
      <c r="AB104" s="360"/>
      <c r="AC104" s="360"/>
      <c r="AD104" s="360"/>
      <c r="AE104" s="687"/>
      <c r="AF104" s="359"/>
      <c r="AG104" s="360"/>
      <c r="AH104" s="360"/>
      <c r="AI104" s="360"/>
      <c r="AJ104" s="726"/>
      <c r="AN104" s="101"/>
      <c r="AO104" s="101"/>
    </row>
    <row r="105" spans="2:41" ht="18.75" customHeight="1">
      <c r="B105" s="686"/>
      <c r="C105" s="360"/>
      <c r="D105" s="360"/>
      <c r="E105" s="360"/>
      <c r="F105" s="360"/>
      <c r="G105" s="360"/>
      <c r="H105" s="687"/>
      <c r="I105" s="689"/>
      <c r="J105" s="689"/>
      <c r="K105" s="689"/>
      <c r="L105" s="689"/>
      <c r="M105" s="390"/>
      <c r="N105" s="391"/>
      <c r="O105" s="100" t="s">
        <v>123</v>
      </c>
      <c r="P105" s="375"/>
      <c r="Q105" s="375"/>
      <c r="R105" s="99" t="s">
        <v>213</v>
      </c>
      <c r="S105" s="723"/>
      <c r="T105" s="724"/>
      <c r="U105" s="725"/>
      <c r="V105" s="722"/>
      <c r="W105" s="722"/>
      <c r="X105" s="722"/>
      <c r="Y105" s="722"/>
      <c r="Z105" s="359"/>
      <c r="AA105" s="360"/>
      <c r="AB105" s="360"/>
      <c r="AC105" s="360"/>
      <c r="AD105" s="360"/>
      <c r="AE105" s="687"/>
      <c r="AF105" s="359"/>
      <c r="AG105" s="360"/>
      <c r="AH105" s="360"/>
      <c r="AI105" s="360"/>
      <c r="AJ105" s="726"/>
      <c r="AN105" s="101"/>
      <c r="AO105" s="101"/>
    </row>
    <row r="106" spans="2:41" ht="18.75" customHeight="1">
      <c r="B106" s="686"/>
      <c r="C106" s="360"/>
      <c r="D106" s="360"/>
      <c r="E106" s="360"/>
      <c r="F106" s="360"/>
      <c r="G106" s="360"/>
      <c r="H106" s="687"/>
      <c r="I106" s="689"/>
      <c r="J106" s="689"/>
      <c r="K106" s="689"/>
      <c r="L106" s="689"/>
      <c r="M106" s="390"/>
      <c r="N106" s="391"/>
      <c r="O106" s="100" t="s">
        <v>123</v>
      </c>
      <c r="P106" s="375"/>
      <c r="Q106" s="375"/>
      <c r="R106" s="99" t="s">
        <v>213</v>
      </c>
      <c r="S106" s="723"/>
      <c r="T106" s="724"/>
      <c r="U106" s="725"/>
      <c r="V106" s="722"/>
      <c r="W106" s="722"/>
      <c r="X106" s="722"/>
      <c r="Y106" s="722"/>
      <c r="Z106" s="359"/>
      <c r="AA106" s="360"/>
      <c r="AB106" s="360"/>
      <c r="AC106" s="360"/>
      <c r="AD106" s="360"/>
      <c r="AE106" s="687"/>
      <c r="AF106" s="359"/>
      <c r="AG106" s="360"/>
      <c r="AH106" s="360"/>
      <c r="AI106" s="360"/>
      <c r="AJ106" s="726"/>
      <c r="AN106" s="101"/>
      <c r="AO106" s="101"/>
    </row>
    <row r="107" spans="2:41" ht="18.75" customHeight="1">
      <c r="B107" s="686"/>
      <c r="C107" s="360"/>
      <c r="D107" s="360"/>
      <c r="E107" s="360"/>
      <c r="F107" s="360"/>
      <c r="G107" s="360"/>
      <c r="H107" s="687"/>
      <c r="I107" s="689"/>
      <c r="J107" s="689"/>
      <c r="K107" s="689"/>
      <c r="L107" s="689"/>
      <c r="M107" s="390"/>
      <c r="N107" s="391"/>
      <c r="O107" s="100" t="s">
        <v>123</v>
      </c>
      <c r="P107" s="375"/>
      <c r="Q107" s="375"/>
      <c r="R107" s="99" t="s">
        <v>213</v>
      </c>
      <c r="S107" s="723"/>
      <c r="T107" s="724"/>
      <c r="U107" s="725"/>
      <c r="V107" s="722"/>
      <c r="W107" s="722"/>
      <c r="X107" s="722"/>
      <c r="Y107" s="722"/>
      <c r="Z107" s="359"/>
      <c r="AA107" s="360"/>
      <c r="AB107" s="360"/>
      <c r="AC107" s="360"/>
      <c r="AD107" s="360"/>
      <c r="AE107" s="687"/>
      <c r="AF107" s="359"/>
      <c r="AG107" s="360"/>
      <c r="AH107" s="360"/>
      <c r="AI107" s="360"/>
      <c r="AJ107" s="726"/>
      <c r="AN107" s="101"/>
      <c r="AO107" s="101"/>
    </row>
    <row r="108" spans="2:41" ht="18.75" customHeight="1">
      <c r="B108" s="686"/>
      <c r="C108" s="360"/>
      <c r="D108" s="360"/>
      <c r="E108" s="360"/>
      <c r="F108" s="360"/>
      <c r="G108" s="360"/>
      <c r="H108" s="687"/>
      <c r="I108" s="689"/>
      <c r="J108" s="689"/>
      <c r="K108" s="689"/>
      <c r="L108" s="689"/>
      <c r="M108" s="390"/>
      <c r="N108" s="391"/>
      <c r="O108" s="100" t="s">
        <v>123</v>
      </c>
      <c r="P108" s="375"/>
      <c r="Q108" s="375"/>
      <c r="R108" s="99" t="s">
        <v>213</v>
      </c>
      <c r="S108" s="723"/>
      <c r="T108" s="724"/>
      <c r="U108" s="725"/>
      <c r="V108" s="722"/>
      <c r="W108" s="722"/>
      <c r="X108" s="722"/>
      <c r="Y108" s="722"/>
      <c r="Z108" s="359"/>
      <c r="AA108" s="360"/>
      <c r="AB108" s="360"/>
      <c r="AC108" s="360"/>
      <c r="AD108" s="360"/>
      <c r="AE108" s="687"/>
      <c r="AF108" s="359"/>
      <c r="AG108" s="360"/>
      <c r="AH108" s="360"/>
      <c r="AI108" s="360"/>
      <c r="AJ108" s="726"/>
      <c r="AN108" s="101"/>
      <c r="AO108" s="101"/>
    </row>
    <row r="109" spans="2:41" ht="18.75" customHeight="1">
      <c r="B109" s="686"/>
      <c r="C109" s="360"/>
      <c r="D109" s="360"/>
      <c r="E109" s="360"/>
      <c r="F109" s="360"/>
      <c r="G109" s="360"/>
      <c r="H109" s="687"/>
      <c r="I109" s="689"/>
      <c r="J109" s="689"/>
      <c r="K109" s="689"/>
      <c r="L109" s="689"/>
      <c r="M109" s="390"/>
      <c r="N109" s="391"/>
      <c r="O109" s="100" t="s">
        <v>123</v>
      </c>
      <c r="P109" s="375"/>
      <c r="Q109" s="375"/>
      <c r="R109" s="99" t="s">
        <v>213</v>
      </c>
      <c r="S109" s="723"/>
      <c r="T109" s="724"/>
      <c r="U109" s="725"/>
      <c r="V109" s="722"/>
      <c r="W109" s="722"/>
      <c r="X109" s="722"/>
      <c r="Y109" s="722"/>
      <c r="Z109" s="359"/>
      <c r="AA109" s="360"/>
      <c r="AB109" s="360"/>
      <c r="AC109" s="360"/>
      <c r="AD109" s="360"/>
      <c r="AE109" s="687"/>
      <c r="AF109" s="359"/>
      <c r="AG109" s="360"/>
      <c r="AH109" s="360"/>
      <c r="AI109" s="360"/>
      <c r="AJ109" s="726"/>
      <c r="AN109" s="101"/>
      <c r="AO109" s="101"/>
    </row>
    <row r="110" spans="2:41" ht="18.75" customHeight="1">
      <c r="B110" s="686"/>
      <c r="C110" s="360"/>
      <c r="D110" s="360"/>
      <c r="E110" s="360"/>
      <c r="F110" s="360"/>
      <c r="G110" s="360"/>
      <c r="H110" s="687"/>
      <c r="I110" s="689"/>
      <c r="J110" s="689"/>
      <c r="K110" s="689"/>
      <c r="L110" s="689"/>
      <c r="M110" s="390"/>
      <c r="N110" s="391"/>
      <c r="O110" s="100" t="s">
        <v>123</v>
      </c>
      <c r="P110" s="375"/>
      <c r="Q110" s="375"/>
      <c r="R110" s="99" t="s">
        <v>213</v>
      </c>
      <c r="S110" s="723"/>
      <c r="T110" s="724"/>
      <c r="U110" s="725"/>
      <c r="V110" s="722"/>
      <c r="W110" s="722"/>
      <c r="X110" s="722"/>
      <c r="Y110" s="722"/>
      <c r="Z110" s="359"/>
      <c r="AA110" s="360"/>
      <c r="AB110" s="360"/>
      <c r="AC110" s="360"/>
      <c r="AD110" s="360"/>
      <c r="AE110" s="687"/>
      <c r="AF110" s="359"/>
      <c r="AG110" s="360"/>
      <c r="AH110" s="360"/>
      <c r="AI110" s="360"/>
      <c r="AJ110" s="726"/>
      <c r="AN110" s="101"/>
      <c r="AO110" s="101"/>
    </row>
    <row r="111" spans="2:41" ht="18.75" customHeight="1">
      <c r="B111" s="686"/>
      <c r="C111" s="360"/>
      <c r="D111" s="360"/>
      <c r="E111" s="360"/>
      <c r="F111" s="360"/>
      <c r="G111" s="360"/>
      <c r="H111" s="687"/>
      <c r="I111" s="689"/>
      <c r="J111" s="689"/>
      <c r="K111" s="689"/>
      <c r="L111" s="689"/>
      <c r="M111" s="390"/>
      <c r="N111" s="391"/>
      <c r="O111" s="100" t="s">
        <v>123</v>
      </c>
      <c r="P111" s="375"/>
      <c r="Q111" s="375"/>
      <c r="R111" s="99" t="s">
        <v>213</v>
      </c>
      <c r="S111" s="723"/>
      <c r="T111" s="724"/>
      <c r="U111" s="725"/>
      <c r="V111" s="722"/>
      <c r="W111" s="722"/>
      <c r="X111" s="722"/>
      <c r="Y111" s="722"/>
      <c r="Z111" s="359"/>
      <c r="AA111" s="360"/>
      <c r="AB111" s="360"/>
      <c r="AC111" s="360"/>
      <c r="AD111" s="360"/>
      <c r="AE111" s="687"/>
      <c r="AF111" s="359"/>
      <c r="AG111" s="360"/>
      <c r="AH111" s="360"/>
      <c r="AI111" s="360"/>
      <c r="AJ111" s="726"/>
      <c r="AN111" s="101"/>
      <c r="AO111" s="101"/>
    </row>
    <row r="112" spans="2:41" ht="18.75" customHeight="1">
      <c r="B112" s="686"/>
      <c r="C112" s="360"/>
      <c r="D112" s="360"/>
      <c r="E112" s="360"/>
      <c r="F112" s="360"/>
      <c r="G112" s="360"/>
      <c r="H112" s="687"/>
      <c r="I112" s="689"/>
      <c r="J112" s="689"/>
      <c r="K112" s="689"/>
      <c r="L112" s="689"/>
      <c r="M112" s="390"/>
      <c r="N112" s="391"/>
      <c r="O112" s="100" t="s">
        <v>123</v>
      </c>
      <c r="P112" s="375"/>
      <c r="Q112" s="375"/>
      <c r="R112" s="99" t="s">
        <v>213</v>
      </c>
      <c r="S112" s="723"/>
      <c r="T112" s="724"/>
      <c r="U112" s="725"/>
      <c r="V112" s="722"/>
      <c r="W112" s="722"/>
      <c r="X112" s="722"/>
      <c r="Y112" s="722"/>
      <c r="Z112" s="359"/>
      <c r="AA112" s="360"/>
      <c r="AB112" s="360"/>
      <c r="AC112" s="360"/>
      <c r="AD112" s="360"/>
      <c r="AE112" s="687"/>
      <c r="AF112" s="359"/>
      <c r="AG112" s="360"/>
      <c r="AH112" s="360"/>
      <c r="AI112" s="360"/>
      <c r="AJ112" s="726"/>
      <c r="AN112" s="101"/>
      <c r="AO112" s="101"/>
    </row>
    <row r="113" spans="2:41" ht="18.75" customHeight="1">
      <c r="B113" s="686"/>
      <c r="C113" s="360"/>
      <c r="D113" s="360"/>
      <c r="E113" s="360"/>
      <c r="F113" s="360"/>
      <c r="G113" s="360"/>
      <c r="H113" s="687"/>
      <c r="I113" s="689"/>
      <c r="J113" s="689"/>
      <c r="K113" s="689"/>
      <c r="L113" s="689"/>
      <c r="M113" s="390"/>
      <c r="N113" s="391"/>
      <c r="O113" s="100" t="s">
        <v>123</v>
      </c>
      <c r="P113" s="375"/>
      <c r="Q113" s="375"/>
      <c r="R113" s="99" t="s">
        <v>213</v>
      </c>
      <c r="S113" s="723"/>
      <c r="T113" s="724"/>
      <c r="U113" s="725"/>
      <c r="V113" s="722"/>
      <c r="W113" s="722"/>
      <c r="X113" s="722"/>
      <c r="Y113" s="722"/>
      <c r="Z113" s="359"/>
      <c r="AA113" s="360"/>
      <c r="AB113" s="360"/>
      <c r="AC113" s="360"/>
      <c r="AD113" s="360"/>
      <c r="AE113" s="687"/>
      <c r="AF113" s="359"/>
      <c r="AG113" s="360"/>
      <c r="AH113" s="360"/>
      <c r="AI113" s="360"/>
      <c r="AJ113" s="726"/>
      <c r="AN113" s="101"/>
      <c r="AO113" s="101"/>
    </row>
    <row r="114" spans="2:41" ht="18.75" customHeight="1">
      <c r="B114" s="686"/>
      <c r="C114" s="360"/>
      <c r="D114" s="360"/>
      <c r="E114" s="360"/>
      <c r="F114" s="360"/>
      <c r="G114" s="360"/>
      <c r="H114" s="687"/>
      <c r="I114" s="689"/>
      <c r="J114" s="689"/>
      <c r="K114" s="689"/>
      <c r="L114" s="689"/>
      <c r="M114" s="390"/>
      <c r="N114" s="391"/>
      <c r="O114" s="100" t="s">
        <v>123</v>
      </c>
      <c r="P114" s="375"/>
      <c r="Q114" s="375"/>
      <c r="R114" s="99" t="s">
        <v>213</v>
      </c>
      <c r="S114" s="723"/>
      <c r="T114" s="724"/>
      <c r="U114" s="725"/>
      <c r="V114" s="722"/>
      <c r="W114" s="722"/>
      <c r="X114" s="722"/>
      <c r="Y114" s="722"/>
      <c r="Z114" s="359"/>
      <c r="AA114" s="360"/>
      <c r="AB114" s="360"/>
      <c r="AC114" s="360"/>
      <c r="AD114" s="360"/>
      <c r="AE114" s="687"/>
      <c r="AF114" s="359"/>
      <c r="AG114" s="360"/>
      <c r="AH114" s="360"/>
      <c r="AI114" s="360"/>
      <c r="AJ114" s="726"/>
      <c r="AN114" s="101"/>
      <c r="AO114" s="101"/>
    </row>
    <row r="115" spans="2:41" ht="18.75" customHeight="1">
      <c r="B115" s="686"/>
      <c r="C115" s="360"/>
      <c r="D115" s="360"/>
      <c r="E115" s="360"/>
      <c r="F115" s="360"/>
      <c r="G115" s="360"/>
      <c r="H115" s="687"/>
      <c r="I115" s="689"/>
      <c r="J115" s="689"/>
      <c r="K115" s="689"/>
      <c r="L115" s="689"/>
      <c r="M115" s="390"/>
      <c r="N115" s="391"/>
      <c r="O115" s="100" t="s">
        <v>123</v>
      </c>
      <c r="P115" s="375"/>
      <c r="Q115" s="375"/>
      <c r="R115" s="99" t="s">
        <v>213</v>
      </c>
      <c r="S115" s="723"/>
      <c r="T115" s="724"/>
      <c r="U115" s="725"/>
      <c r="V115" s="722"/>
      <c r="W115" s="722"/>
      <c r="X115" s="722"/>
      <c r="Y115" s="722"/>
      <c r="Z115" s="359"/>
      <c r="AA115" s="360"/>
      <c r="AB115" s="360"/>
      <c r="AC115" s="360"/>
      <c r="AD115" s="360"/>
      <c r="AE115" s="687"/>
      <c r="AF115" s="359"/>
      <c r="AG115" s="360"/>
      <c r="AH115" s="360"/>
      <c r="AI115" s="360"/>
      <c r="AJ115" s="726"/>
      <c r="AN115" s="101"/>
      <c r="AO115" s="101"/>
    </row>
    <row r="116" spans="2:41" ht="18.75" customHeight="1">
      <c r="B116" s="686"/>
      <c r="C116" s="360"/>
      <c r="D116" s="360"/>
      <c r="E116" s="360"/>
      <c r="F116" s="360"/>
      <c r="G116" s="360"/>
      <c r="H116" s="687"/>
      <c r="I116" s="689"/>
      <c r="J116" s="689"/>
      <c r="K116" s="689"/>
      <c r="L116" s="689"/>
      <c r="M116" s="390"/>
      <c r="N116" s="391"/>
      <c r="O116" s="100" t="s">
        <v>123</v>
      </c>
      <c r="P116" s="375"/>
      <c r="Q116" s="375"/>
      <c r="R116" s="99" t="s">
        <v>213</v>
      </c>
      <c r="S116" s="723"/>
      <c r="T116" s="724"/>
      <c r="U116" s="725"/>
      <c r="V116" s="722"/>
      <c r="W116" s="722"/>
      <c r="X116" s="722"/>
      <c r="Y116" s="722"/>
      <c r="Z116" s="359"/>
      <c r="AA116" s="360"/>
      <c r="AB116" s="360"/>
      <c r="AC116" s="360"/>
      <c r="AD116" s="360"/>
      <c r="AE116" s="687"/>
      <c r="AF116" s="359"/>
      <c r="AG116" s="360"/>
      <c r="AH116" s="360"/>
      <c r="AI116" s="360"/>
      <c r="AJ116" s="726"/>
      <c r="AN116" s="101"/>
      <c r="AO116" s="101"/>
    </row>
    <row r="117" spans="2:41" ht="18.75" customHeight="1">
      <c r="B117" s="686"/>
      <c r="C117" s="360"/>
      <c r="D117" s="360"/>
      <c r="E117" s="360"/>
      <c r="F117" s="360"/>
      <c r="G117" s="360"/>
      <c r="H117" s="687"/>
      <c r="I117" s="689"/>
      <c r="J117" s="689"/>
      <c r="K117" s="689"/>
      <c r="L117" s="689"/>
      <c r="M117" s="390"/>
      <c r="N117" s="391"/>
      <c r="O117" s="100" t="s">
        <v>123</v>
      </c>
      <c r="P117" s="375"/>
      <c r="Q117" s="375"/>
      <c r="R117" s="99" t="s">
        <v>213</v>
      </c>
      <c r="S117" s="723"/>
      <c r="T117" s="724"/>
      <c r="U117" s="725"/>
      <c r="V117" s="722"/>
      <c r="W117" s="722"/>
      <c r="X117" s="722"/>
      <c r="Y117" s="722"/>
      <c r="Z117" s="359"/>
      <c r="AA117" s="360"/>
      <c r="AB117" s="360"/>
      <c r="AC117" s="360"/>
      <c r="AD117" s="360"/>
      <c r="AE117" s="687"/>
      <c r="AF117" s="359"/>
      <c r="AG117" s="360"/>
      <c r="AH117" s="360"/>
      <c r="AI117" s="360"/>
      <c r="AJ117" s="726"/>
      <c r="AN117" s="101"/>
      <c r="AO117" s="101"/>
    </row>
    <row r="118" spans="2:41" ht="18.75" customHeight="1">
      <c r="B118" s="686"/>
      <c r="C118" s="360"/>
      <c r="D118" s="360"/>
      <c r="E118" s="360"/>
      <c r="F118" s="360"/>
      <c r="G118" s="360"/>
      <c r="H118" s="687"/>
      <c r="I118" s="689"/>
      <c r="J118" s="689"/>
      <c r="K118" s="689"/>
      <c r="L118" s="689"/>
      <c r="M118" s="390"/>
      <c r="N118" s="391"/>
      <c r="O118" s="100" t="s">
        <v>123</v>
      </c>
      <c r="P118" s="375"/>
      <c r="Q118" s="375"/>
      <c r="R118" s="99" t="s">
        <v>213</v>
      </c>
      <c r="S118" s="723"/>
      <c r="T118" s="724"/>
      <c r="U118" s="725"/>
      <c r="V118" s="722"/>
      <c r="W118" s="722"/>
      <c r="X118" s="722"/>
      <c r="Y118" s="722"/>
      <c r="Z118" s="359"/>
      <c r="AA118" s="360"/>
      <c r="AB118" s="360"/>
      <c r="AC118" s="360"/>
      <c r="AD118" s="360"/>
      <c r="AE118" s="687"/>
      <c r="AF118" s="359"/>
      <c r="AG118" s="360"/>
      <c r="AH118" s="360"/>
      <c r="AI118" s="360"/>
      <c r="AJ118" s="726"/>
      <c r="AN118" s="101"/>
      <c r="AO118" s="101"/>
    </row>
    <row r="119" spans="2:41" ht="18.75" customHeight="1">
      <c r="B119" s="686"/>
      <c r="C119" s="360"/>
      <c r="D119" s="360"/>
      <c r="E119" s="360"/>
      <c r="F119" s="360"/>
      <c r="G119" s="360"/>
      <c r="H119" s="687"/>
      <c r="I119" s="689"/>
      <c r="J119" s="689"/>
      <c r="K119" s="689"/>
      <c r="L119" s="689"/>
      <c r="M119" s="390"/>
      <c r="N119" s="391"/>
      <c r="O119" s="100" t="s">
        <v>123</v>
      </c>
      <c r="P119" s="375"/>
      <c r="Q119" s="375"/>
      <c r="R119" s="99" t="s">
        <v>213</v>
      </c>
      <c r="S119" s="723"/>
      <c r="T119" s="724"/>
      <c r="U119" s="725"/>
      <c r="V119" s="722"/>
      <c r="W119" s="722"/>
      <c r="X119" s="722"/>
      <c r="Y119" s="722"/>
      <c r="Z119" s="359"/>
      <c r="AA119" s="360"/>
      <c r="AB119" s="360"/>
      <c r="AC119" s="360"/>
      <c r="AD119" s="360"/>
      <c r="AE119" s="687"/>
      <c r="AF119" s="359"/>
      <c r="AG119" s="360"/>
      <c r="AH119" s="360"/>
      <c r="AI119" s="360"/>
      <c r="AJ119" s="726"/>
      <c r="AN119" s="101"/>
      <c r="AO119" s="101"/>
    </row>
    <row r="120" spans="2:41" ht="18.75" customHeight="1">
      <c r="B120" s="686"/>
      <c r="C120" s="360"/>
      <c r="D120" s="360"/>
      <c r="E120" s="360"/>
      <c r="F120" s="360"/>
      <c r="G120" s="360"/>
      <c r="H120" s="687"/>
      <c r="I120" s="689"/>
      <c r="J120" s="689"/>
      <c r="K120" s="689"/>
      <c r="L120" s="689"/>
      <c r="M120" s="390"/>
      <c r="N120" s="391"/>
      <c r="O120" s="100" t="s">
        <v>123</v>
      </c>
      <c r="P120" s="375"/>
      <c r="Q120" s="375"/>
      <c r="R120" s="99" t="s">
        <v>213</v>
      </c>
      <c r="S120" s="723"/>
      <c r="T120" s="724"/>
      <c r="U120" s="725"/>
      <c r="V120" s="722"/>
      <c r="W120" s="722"/>
      <c r="X120" s="722"/>
      <c r="Y120" s="722"/>
      <c r="Z120" s="359"/>
      <c r="AA120" s="360"/>
      <c r="AB120" s="360"/>
      <c r="AC120" s="360"/>
      <c r="AD120" s="360"/>
      <c r="AE120" s="687"/>
      <c r="AF120" s="359"/>
      <c r="AG120" s="360"/>
      <c r="AH120" s="360"/>
      <c r="AI120" s="360"/>
      <c r="AJ120" s="726"/>
      <c r="AN120" s="101"/>
      <c r="AO120" s="101"/>
    </row>
    <row r="121" spans="2:41" ht="18.75" customHeight="1">
      <c r="B121" s="686"/>
      <c r="C121" s="360"/>
      <c r="D121" s="360"/>
      <c r="E121" s="360"/>
      <c r="F121" s="360"/>
      <c r="G121" s="360"/>
      <c r="H121" s="687"/>
      <c r="I121" s="689"/>
      <c r="J121" s="689"/>
      <c r="K121" s="689"/>
      <c r="L121" s="689"/>
      <c r="M121" s="390"/>
      <c r="N121" s="391"/>
      <c r="O121" s="100" t="s">
        <v>123</v>
      </c>
      <c r="P121" s="375"/>
      <c r="Q121" s="375"/>
      <c r="R121" s="99" t="s">
        <v>213</v>
      </c>
      <c r="S121" s="723"/>
      <c r="T121" s="724"/>
      <c r="U121" s="725"/>
      <c r="V121" s="722"/>
      <c r="W121" s="722"/>
      <c r="X121" s="722"/>
      <c r="Y121" s="722"/>
      <c r="Z121" s="359"/>
      <c r="AA121" s="360"/>
      <c r="AB121" s="360"/>
      <c r="AC121" s="360"/>
      <c r="AD121" s="360"/>
      <c r="AE121" s="687"/>
      <c r="AF121" s="359"/>
      <c r="AG121" s="360"/>
      <c r="AH121" s="360"/>
      <c r="AI121" s="360"/>
      <c r="AJ121" s="726"/>
      <c r="AN121" s="101"/>
      <c r="AO121" s="101"/>
    </row>
    <row r="122" spans="2:41" ht="18.75" customHeight="1">
      <c r="B122" s="686"/>
      <c r="C122" s="360"/>
      <c r="D122" s="360"/>
      <c r="E122" s="360"/>
      <c r="F122" s="360"/>
      <c r="G122" s="360"/>
      <c r="H122" s="687"/>
      <c r="I122" s="689"/>
      <c r="J122" s="689"/>
      <c r="K122" s="689"/>
      <c r="L122" s="689"/>
      <c r="M122" s="390"/>
      <c r="N122" s="391"/>
      <c r="O122" s="100" t="s">
        <v>123</v>
      </c>
      <c r="P122" s="375"/>
      <c r="Q122" s="375"/>
      <c r="R122" s="99" t="s">
        <v>213</v>
      </c>
      <c r="S122" s="723"/>
      <c r="T122" s="724"/>
      <c r="U122" s="725"/>
      <c r="V122" s="722"/>
      <c r="W122" s="722"/>
      <c r="X122" s="722"/>
      <c r="Y122" s="722"/>
      <c r="Z122" s="359"/>
      <c r="AA122" s="360"/>
      <c r="AB122" s="360"/>
      <c r="AC122" s="360"/>
      <c r="AD122" s="360"/>
      <c r="AE122" s="687"/>
      <c r="AF122" s="359"/>
      <c r="AG122" s="360"/>
      <c r="AH122" s="360"/>
      <c r="AI122" s="360"/>
      <c r="AJ122" s="726"/>
      <c r="AN122" s="101"/>
      <c r="AO122" s="101"/>
    </row>
    <row r="123" spans="2:41" ht="18.75" customHeight="1">
      <c r="B123" s="686"/>
      <c r="C123" s="360"/>
      <c r="D123" s="360"/>
      <c r="E123" s="360"/>
      <c r="F123" s="360"/>
      <c r="G123" s="360"/>
      <c r="H123" s="687"/>
      <c r="I123" s="689"/>
      <c r="J123" s="689"/>
      <c r="K123" s="689"/>
      <c r="L123" s="689"/>
      <c r="M123" s="390"/>
      <c r="N123" s="391"/>
      <c r="O123" s="100" t="s">
        <v>123</v>
      </c>
      <c r="P123" s="375"/>
      <c r="Q123" s="375"/>
      <c r="R123" s="99" t="s">
        <v>213</v>
      </c>
      <c r="S123" s="723"/>
      <c r="T123" s="724"/>
      <c r="U123" s="725"/>
      <c r="V123" s="722"/>
      <c r="W123" s="722"/>
      <c r="X123" s="722"/>
      <c r="Y123" s="722"/>
      <c r="Z123" s="359"/>
      <c r="AA123" s="360"/>
      <c r="AB123" s="360"/>
      <c r="AC123" s="360"/>
      <c r="AD123" s="360"/>
      <c r="AE123" s="687"/>
      <c r="AF123" s="359"/>
      <c r="AG123" s="360"/>
      <c r="AH123" s="360"/>
      <c r="AI123" s="360"/>
      <c r="AJ123" s="726"/>
      <c r="AN123" s="101"/>
      <c r="AO123" s="101"/>
    </row>
    <row r="124" spans="2:41" ht="18.75" customHeight="1">
      <c r="B124" s="686"/>
      <c r="C124" s="360"/>
      <c r="D124" s="360"/>
      <c r="E124" s="360"/>
      <c r="F124" s="360"/>
      <c r="G124" s="360"/>
      <c r="H124" s="687"/>
      <c r="I124" s="689"/>
      <c r="J124" s="689"/>
      <c r="K124" s="689"/>
      <c r="L124" s="689"/>
      <c r="M124" s="390"/>
      <c r="N124" s="391"/>
      <c r="O124" s="100" t="s">
        <v>123</v>
      </c>
      <c r="P124" s="375"/>
      <c r="Q124" s="375"/>
      <c r="R124" s="99" t="s">
        <v>213</v>
      </c>
      <c r="S124" s="723"/>
      <c r="T124" s="724"/>
      <c r="U124" s="725"/>
      <c r="V124" s="722"/>
      <c r="W124" s="722"/>
      <c r="X124" s="722"/>
      <c r="Y124" s="722"/>
      <c r="Z124" s="359"/>
      <c r="AA124" s="360"/>
      <c r="AB124" s="360"/>
      <c r="AC124" s="360"/>
      <c r="AD124" s="360"/>
      <c r="AE124" s="687"/>
      <c r="AF124" s="359"/>
      <c r="AG124" s="360"/>
      <c r="AH124" s="360"/>
      <c r="AI124" s="360"/>
      <c r="AJ124" s="726"/>
      <c r="AN124" s="102"/>
      <c r="AO124" s="101"/>
    </row>
    <row r="125" spans="2:41" ht="18.75" customHeight="1">
      <c r="B125" s="686"/>
      <c r="C125" s="360"/>
      <c r="D125" s="360"/>
      <c r="E125" s="360"/>
      <c r="F125" s="360"/>
      <c r="G125" s="360"/>
      <c r="H125" s="687"/>
      <c r="I125" s="689"/>
      <c r="J125" s="689"/>
      <c r="K125" s="689"/>
      <c r="L125" s="689"/>
      <c r="M125" s="390"/>
      <c r="N125" s="391"/>
      <c r="O125" s="100" t="s">
        <v>123</v>
      </c>
      <c r="P125" s="375"/>
      <c r="Q125" s="375"/>
      <c r="R125" s="99" t="s">
        <v>213</v>
      </c>
      <c r="S125" s="723"/>
      <c r="T125" s="724"/>
      <c r="U125" s="725"/>
      <c r="V125" s="722"/>
      <c r="W125" s="722"/>
      <c r="X125" s="722"/>
      <c r="Y125" s="722"/>
      <c r="Z125" s="359"/>
      <c r="AA125" s="360"/>
      <c r="AB125" s="360"/>
      <c r="AC125" s="360"/>
      <c r="AD125" s="360"/>
      <c r="AE125" s="687"/>
      <c r="AF125" s="359"/>
      <c r="AG125" s="360"/>
      <c r="AH125" s="360"/>
      <c r="AI125" s="360"/>
      <c r="AJ125" s="726"/>
      <c r="AN125" s="102"/>
      <c r="AO125" s="101"/>
    </row>
    <row r="126" spans="2:41" ht="18.75" customHeight="1">
      <c r="B126" s="686"/>
      <c r="C126" s="360"/>
      <c r="D126" s="360"/>
      <c r="E126" s="360"/>
      <c r="F126" s="360"/>
      <c r="G126" s="360"/>
      <c r="H126" s="687"/>
      <c r="I126" s="689"/>
      <c r="J126" s="689"/>
      <c r="K126" s="689"/>
      <c r="L126" s="689"/>
      <c r="M126" s="390"/>
      <c r="N126" s="391"/>
      <c r="O126" s="100" t="s">
        <v>123</v>
      </c>
      <c r="P126" s="375"/>
      <c r="Q126" s="375"/>
      <c r="R126" s="99" t="s">
        <v>213</v>
      </c>
      <c r="S126" s="723"/>
      <c r="T126" s="724"/>
      <c r="U126" s="725"/>
      <c r="V126" s="722"/>
      <c r="W126" s="722"/>
      <c r="X126" s="722"/>
      <c r="Y126" s="722"/>
      <c r="Z126" s="359"/>
      <c r="AA126" s="360"/>
      <c r="AB126" s="360"/>
      <c r="AC126" s="360"/>
      <c r="AD126" s="360"/>
      <c r="AE126" s="687"/>
      <c r="AF126" s="359"/>
      <c r="AG126" s="360"/>
      <c r="AH126" s="360"/>
      <c r="AI126" s="360"/>
      <c r="AJ126" s="726"/>
      <c r="AN126" s="102"/>
      <c r="AO126" s="101"/>
    </row>
    <row r="127" spans="2:41" ht="18.75" customHeight="1">
      <c r="B127" s="686"/>
      <c r="C127" s="360"/>
      <c r="D127" s="360"/>
      <c r="E127" s="360"/>
      <c r="F127" s="360"/>
      <c r="G127" s="360"/>
      <c r="H127" s="687"/>
      <c r="I127" s="689"/>
      <c r="J127" s="689"/>
      <c r="K127" s="689"/>
      <c r="L127" s="689"/>
      <c r="M127" s="390"/>
      <c r="N127" s="391"/>
      <c r="O127" s="100" t="s">
        <v>123</v>
      </c>
      <c r="P127" s="375"/>
      <c r="Q127" s="375"/>
      <c r="R127" s="99" t="s">
        <v>213</v>
      </c>
      <c r="S127" s="723"/>
      <c r="T127" s="724"/>
      <c r="U127" s="725"/>
      <c r="V127" s="722"/>
      <c r="W127" s="722"/>
      <c r="X127" s="722"/>
      <c r="Y127" s="722"/>
      <c r="Z127" s="359"/>
      <c r="AA127" s="360"/>
      <c r="AB127" s="360"/>
      <c r="AC127" s="360"/>
      <c r="AD127" s="360"/>
      <c r="AE127" s="687"/>
      <c r="AF127" s="359"/>
      <c r="AG127" s="360"/>
      <c r="AH127" s="360"/>
      <c r="AI127" s="360"/>
      <c r="AJ127" s="726"/>
    </row>
    <row r="128" spans="2:41" ht="18.75" customHeight="1">
      <c r="B128" s="686"/>
      <c r="C128" s="360"/>
      <c r="D128" s="360"/>
      <c r="E128" s="360"/>
      <c r="F128" s="360"/>
      <c r="G128" s="360"/>
      <c r="H128" s="687"/>
      <c r="I128" s="689"/>
      <c r="J128" s="689"/>
      <c r="K128" s="689"/>
      <c r="L128" s="689"/>
      <c r="M128" s="390"/>
      <c r="N128" s="391"/>
      <c r="O128" s="100" t="s">
        <v>123</v>
      </c>
      <c r="P128" s="375"/>
      <c r="Q128" s="375"/>
      <c r="R128" s="99" t="s">
        <v>213</v>
      </c>
      <c r="S128" s="723"/>
      <c r="T128" s="724"/>
      <c r="U128" s="725"/>
      <c r="V128" s="722"/>
      <c r="W128" s="722"/>
      <c r="X128" s="722"/>
      <c r="Y128" s="722"/>
      <c r="Z128" s="359"/>
      <c r="AA128" s="360"/>
      <c r="AB128" s="360"/>
      <c r="AC128" s="360"/>
      <c r="AD128" s="360"/>
      <c r="AE128" s="687"/>
      <c r="AF128" s="359"/>
      <c r="AG128" s="360"/>
      <c r="AH128" s="360"/>
      <c r="AI128" s="360"/>
      <c r="AJ128" s="726"/>
    </row>
    <row r="129" spans="2:39" ht="18.75" customHeight="1">
      <c r="B129" s="686"/>
      <c r="C129" s="360"/>
      <c r="D129" s="360"/>
      <c r="E129" s="360"/>
      <c r="F129" s="360"/>
      <c r="G129" s="360"/>
      <c r="H129" s="687"/>
      <c r="I129" s="689"/>
      <c r="J129" s="689"/>
      <c r="K129" s="689"/>
      <c r="L129" s="689"/>
      <c r="M129" s="390"/>
      <c r="N129" s="391"/>
      <c r="O129" s="100" t="s">
        <v>123</v>
      </c>
      <c r="P129" s="375"/>
      <c r="Q129" s="375"/>
      <c r="R129" s="99" t="s">
        <v>213</v>
      </c>
      <c r="S129" s="723"/>
      <c r="T129" s="724"/>
      <c r="U129" s="725"/>
      <c r="V129" s="722"/>
      <c r="W129" s="722"/>
      <c r="X129" s="722"/>
      <c r="Y129" s="722"/>
      <c r="Z129" s="359"/>
      <c r="AA129" s="360"/>
      <c r="AB129" s="360"/>
      <c r="AC129" s="360"/>
      <c r="AD129" s="360"/>
      <c r="AE129" s="687"/>
      <c r="AF129" s="359"/>
      <c r="AG129" s="360"/>
      <c r="AH129" s="360"/>
      <c r="AI129" s="360"/>
      <c r="AJ129" s="726"/>
    </row>
    <row r="130" spans="2:39" ht="18.75" customHeight="1">
      <c r="B130" s="686"/>
      <c r="C130" s="360"/>
      <c r="D130" s="360"/>
      <c r="E130" s="360"/>
      <c r="F130" s="360"/>
      <c r="G130" s="360"/>
      <c r="H130" s="687"/>
      <c r="I130" s="689"/>
      <c r="J130" s="689"/>
      <c r="K130" s="689"/>
      <c r="L130" s="689"/>
      <c r="M130" s="390"/>
      <c r="N130" s="391"/>
      <c r="O130" s="100" t="s">
        <v>123</v>
      </c>
      <c r="P130" s="375"/>
      <c r="Q130" s="375"/>
      <c r="R130" s="99" t="s">
        <v>213</v>
      </c>
      <c r="S130" s="723"/>
      <c r="T130" s="724"/>
      <c r="U130" s="725"/>
      <c r="V130" s="722"/>
      <c r="W130" s="722"/>
      <c r="X130" s="722"/>
      <c r="Y130" s="722"/>
      <c r="Z130" s="359"/>
      <c r="AA130" s="360"/>
      <c r="AB130" s="360"/>
      <c r="AC130" s="360"/>
      <c r="AD130" s="360"/>
      <c r="AE130" s="687"/>
      <c r="AF130" s="359"/>
      <c r="AG130" s="360"/>
      <c r="AH130" s="360"/>
      <c r="AI130" s="360"/>
      <c r="AJ130" s="726"/>
    </row>
    <row r="131" spans="2:39" ht="18.75" customHeight="1">
      <c r="B131" s="686"/>
      <c r="C131" s="360"/>
      <c r="D131" s="360"/>
      <c r="E131" s="360"/>
      <c r="F131" s="360"/>
      <c r="G131" s="360"/>
      <c r="H131" s="687"/>
      <c r="I131" s="689"/>
      <c r="J131" s="689"/>
      <c r="K131" s="689"/>
      <c r="L131" s="689"/>
      <c r="M131" s="390"/>
      <c r="N131" s="391"/>
      <c r="O131" s="100" t="s">
        <v>123</v>
      </c>
      <c r="P131" s="375"/>
      <c r="Q131" s="375"/>
      <c r="R131" s="99" t="s">
        <v>213</v>
      </c>
      <c r="S131" s="723"/>
      <c r="T131" s="724"/>
      <c r="U131" s="725"/>
      <c r="V131" s="722"/>
      <c r="W131" s="722"/>
      <c r="X131" s="722"/>
      <c r="Y131" s="722"/>
      <c r="Z131" s="359"/>
      <c r="AA131" s="360"/>
      <c r="AB131" s="360"/>
      <c r="AC131" s="360"/>
      <c r="AD131" s="360"/>
      <c r="AE131" s="687"/>
      <c r="AF131" s="359"/>
      <c r="AG131" s="360"/>
      <c r="AH131" s="360"/>
      <c r="AI131" s="360"/>
      <c r="AJ131" s="726"/>
    </row>
    <row r="132" spans="2:39" ht="18.75" customHeight="1">
      <c r="B132" s="686"/>
      <c r="C132" s="360"/>
      <c r="D132" s="360"/>
      <c r="E132" s="360"/>
      <c r="F132" s="360"/>
      <c r="G132" s="360"/>
      <c r="H132" s="687"/>
      <c r="I132" s="689"/>
      <c r="J132" s="689"/>
      <c r="K132" s="689"/>
      <c r="L132" s="689"/>
      <c r="M132" s="390"/>
      <c r="N132" s="391"/>
      <c r="O132" s="100" t="s">
        <v>123</v>
      </c>
      <c r="P132" s="375"/>
      <c r="Q132" s="375"/>
      <c r="R132" s="99" t="s">
        <v>213</v>
      </c>
      <c r="S132" s="723"/>
      <c r="T132" s="724"/>
      <c r="U132" s="725"/>
      <c r="V132" s="722"/>
      <c r="W132" s="722"/>
      <c r="X132" s="722"/>
      <c r="Y132" s="722"/>
      <c r="Z132" s="359"/>
      <c r="AA132" s="360"/>
      <c r="AB132" s="360"/>
      <c r="AC132" s="360"/>
      <c r="AD132" s="360"/>
      <c r="AE132" s="687"/>
      <c r="AF132" s="359"/>
      <c r="AG132" s="360"/>
      <c r="AH132" s="360"/>
      <c r="AI132" s="360"/>
      <c r="AJ132" s="726"/>
    </row>
    <row r="133" spans="2:39" ht="18.75" customHeight="1">
      <c r="B133" s="748"/>
      <c r="C133" s="749"/>
      <c r="D133" s="749"/>
      <c r="E133" s="749"/>
      <c r="F133" s="749"/>
      <c r="G133" s="749"/>
      <c r="H133" s="750"/>
      <c r="I133" s="752"/>
      <c r="J133" s="752"/>
      <c r="K133" s="752"/>
      <c r="L133" s="752"/>
      <c r="M133" s="386"/>
      <c r="N133" s="365"/>
      <c r="O133" s="98" t="s">
        <v>123</v>
      </c>
      <c r="P133" s="438"/>
      <c r="Q133" s="438"/>
      <c r="R133" s="97" t="s">
        <v>213</v>
      </c>
      <c r="S133" s="772"/>
      <c r="T133" s="773"/>
      <c r="U133" s="774"/>
      <c r="V133" s="721"/>
      <c r="W133" s="721"/>
      <c r="X133" s="721"/>
      <c r="Y133" s="721"/>
      <c r="Z133" s="1087"/>
      <c r="AA133" s="749"/>
      <c r="AB133" s="749"/>
      <c r="AC133" s="749"/>
      <c r="AD133" s="749"/>
      <c r="AE133" s="750"/>
      <c r="AF133" s="359"/>
      <c r="AG133" s="360"/>
      <c r="AH133" s="360"/>
      <c r="AI133" s="360"/>
      <c r="AJ133" s="726"/>
    </row>
    <row r="134" spans="2:39" ht="18.75" customHeight="1">
      <c r="B134" s="748"/>
      <c r="C134" s="749"/>
      <c r="D134" s="749"/>
      <c r="E134" s="749"/>
      <c r="F134" s="749"/>
      <c r="G134" s="749"/>
      <c r="H134" s="750"/>
      <c r="I134" s="752"/>
      <c r="J134" s="752"/>
      <c r="K134" s="752"/>
      <c r="L134" s="752"/>
      <c r="M134" s="386"/>
      <c r="N134" s="365"/>
      <c r="O134" s="98" t="s">
        <v>123</v>
      </c>
      <c r="P134" s="438"/>
      <c r="Q134" s="438"/>
      <c r="R134" s="97" t="s">
        <v>213</v>
      </c>
      <c r="S134" s="772"/>
      <c r="T134" s="773"/>
      <c r="U134" s="774"/>
      <c r="V134" s="721"/>
      <c r="W134" s="721"/>
      <c r="X134" s="721"/>
      <c r="Y134" s="721"/>
      <c r="Z134" s="1087"/>
      <c r="AA134" s="749"/>
      <c r="AB134" s="749"/>
      <c r="AC134" s="749"/>
      <c r="AD134" s="749"/>
      <c r="AE134" s="750"/>
      <c r="AF134" s="359"/>
      <c r="AG134" s="360"/>
      <c r="AH134" s="360"/>
      <c r="AI134" s="360"/>
      <c r="AJ134" s="726"/>
    </row>
    <row r="135" spans="2:39" ht="18.75" customHeight="1" thickBot="1">
      <c r="B135" s="751"/>
      <c r="C135" s="565"/>
      <c r="D135" s="565"/>
      <c r="E135" s="565"/>
      <c r="F135" s="565"/>
      <c r="G135" s="565"/>
      <c r="H135" s="566"/>
      <c r="I135" s="1286"/>
      <c r="J135" s="1286"/>
      <c r="K135" s="1286"/>
      <c r="L135" s="1286"/>
      <c r="M135" s="411"/>
      <c r="N135" s="412"/>
      <c r="O135" s="96" t="s">
        <v>123</v>
      </c>
      <c r="P135" s="401"/>
      <c r="Q135" s="401"/>
      <c r="R135" s="95" t="s">
        <v>213</v>
      </c>
      <c r="S135" s="1253"/>
      <c r="T135" s="1254"/>
      <c r="U135" s="1255"/>
      <c r="V135" s="1287"/>
      <c r="W135" s="1287"/>
      <c r="X135" s="1287"/>
      <c r="Y135" s="1287"/>
      <c r="Z135" s="775"/>
      <c r="AA135" s="565"/>
      <c r="AB135" s="565"/>
      <c r="AC135" s="565"/>
      <c r="AD135" s="565"/>
      <c r="AE135" s="566"/>
      <c r="AF135" s="775"/>
      <c r="AG135" s="565"/>
      <c r="AH135" s="565"/>
      <c r="AI135" s="565"/>
      <c r="AJ135" s="776"/>
    </row>
    <row r="136" spans="2:39" ht="18.75" customHeight="1">
      <c r="B136" s="94"/>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row>
    <row r="137" spans="2:39" ht="18.75" customHeight="1">
      <c r="B137" s="94"/>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row>
    <row r="138" spans="2:39" ht="18.75" customHeight="1">
      <c r="B138" s="94"/>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row>
    <row r="139" spans="2:39" ht="18.75" customHeight="1">
      <c r="B139" s="10" t="s">
        <v>212</v>
      </c>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row>
    <row r="140" spans="2:39" ht="18.75" customHeight="1">
      <c r="C140" s="41" t="s">
        <v>211</v>
      </c>
      <c r="D140" s="462">
        <f>$AA$5</f>
        <v>0</v>
      </c>
      <c r="E140" s="462"/>
      <c r="F140" s="462"/>
      <c r="G140" s="463">
        <f>$G$5</f>
        <v>0</v>
      </c>
      <c r="H140" s="463"/>
      <c r="I140" s="463"/>
      <c r="J140" s="463"/>
      <c r="K140" s="463"/>
      <c r="L140" s="463"/>
      <c r="M140" s="463"/>
      <c r="N140" s="463"/>
      <c r="O140" s="463"/>
      <c r="P140" s="463"/>
      <c r="Q140" s="463"/>
      <c r="R140" s="463"/>
      <c r="S140" s="463"/>
      <c r="T140" s="463"/>
      <c r="U140" s="463"/>
      <c r="V140" s="463"/>
      <c r="W140" s="463"/>
      <c r="X140" s="463"/>
      <c r="Y140" s="463"/>
      <c r="Z140" s="40" t="s">
        <v>210</v>
      </c>
      <c r="AA140" s="464">
        <f>$AA$3</f>
        <v>0</v>
      </c>
      <c r="AB140" s="464"/>
      <c r="AC140" s="464"/>
      <c r="AD140" s="38" t="s">
        <v>9</v>
      </c>
      <c r="AE140" s="429">
        <f>$AE$3</f>
        <v>0</v>
      </c>
      <c r="AF140" s="429"/>
      <c r="AG140" s="39" t="s">
        <v>47</v>
      </c>
      <c r="AH140" s="429">
        <f>$AH$3</f>
        <v>0</v>
      </c>
      <c r="AI140" s="429"/>
      <c r="AJ140" s="38" t="s">
        <v>46</v>
      </c>
    </row>
    <row r="141" spans="2:39" ht="15.75" customHeight="1" thickBot="1">
      <c r="B141" s="94"/>
      <c r="C141" s="1248" t="s">
        <v>209</v>
      </c>
      <c r="D141" s="1248"/>
      <c r="E141" s="1248"/>
      <c r="F141" s="1248"/>
      <c r="G141" s="1248"/>
      <c r="H141" s="1248"/>
      <c r="I141" s="1248"/>
      <c r="J141" s="1248"/>
      <c r="K141" s="93"/>
      <c r="L141" s="93"/>
      <c r="M141" s="93"/>
      <c r="N141" s="93"/>
      <c r="O141" s="93"/>
      <c r="P141" s="93"/>
      <c r="Q141" s="93"/>
      <c r="R141" s="93"/>
      <c r="S141" s="93"/>
      <c r="T141" s="93"/>
      <c r="U141" s="93"/>
      <c r="V141" s="93"/>
      <c r="AD141" s="93"/>
      <c r="AE141" s="93"/>
      <c r="AF141" s="93"/>
      <c r="AG141" s="93"/>
      <c r="AH141" s="93"/>
      <c r="AI141" s="93"/>
      <c r="AJ141" s="93"/>
    </row>
    <row r="142" spans="2:39" ht="18.75" customHeight="1">
      <c r="B142" s="691" t="s">
        <v>208</v>
      </c>
      <c r="C142" s="388"/>
      <c r="D142" s="388"/>
      <c r="E142" s="388"/>
      <c r="F142" s="388"/>
      <c r="G142" s="388"/>
      <c r="H142" s="388"/>
      <c r="I142" s="388"/>
      <c r="J142" s="396" t="s">
        <v>207</v>
      </c>
      <c r="K142" s="388"/>
      <c r="L142" s="388"/>
      <c r="M142" s="388"/>
      <c r="N142" s="388"/>
      <c r="O142" s="388"/>
      <c r="P142" s="388"/>
      <c r="Q142" s="388"/>
      <c r="R142" s="388"/>
      <c r="S142" s="388"/>
      <c r="T142" s="388"/>
      <c r="U142" s="388" t="s">
        <v>206</v>
      </c>
      <c r="V142" s="388"/>
      <c r="W142" s="388"/>
      <c r="X142" s="388"/>
      <c r="Y142" s="388"/>
      <c r="Z142" s="388"/>
      <c r="AA142" s="388"/>
      <c r="AB142" s="388"/>
      <c r="AC142" s="396" t="s">
        <v>205</v>
      </c>
      <c r="AD142" s="388"/>
      <c r="AE142" s="388"/>
      <c r="AF142" s="388"/>
      <c r="AG142" s="1280" t="s">
        <v>204</v>
      </c>
      <c r="AH142" s="1280"/>
      <c r="AI142" s="1280" t="s">
        <v>203</v>
      </c>
      <c r="AJ142" s="1281"/>
      <c r="AL142" s="92" t="s">
        <v>202</v>
      </c>
      <c r="AM142" s="92" t="s">
        <v>201</v>
      </c>
    </row>
    <row r="143" spans="2:39" ht="18.75" customHeight="1">
      <c r="B143" s="739"/>
      <c r="C143" s="655"/>
      <c r="D143" s="655"/>
      <c r="E143" s="655"/>
      <c r="F143" s="655"/>
      <c r="G143" s="655"/>
      <c r="H143" s="655"/>
      <c r="I143" s="656"/>
      <c r="J143" s="1278"/>
      <c r="K143" s="1172"/>
      <c r="L143" s="1172"/>
      <c r="M143" s="1172"/>
      <c r="N143" s="1172"/>
      <c r="O143" s="1172"/>
      <c r="P143" s="1172"/>
      <c r="Q143" s="1172"/>
      <c r="R143" s="1172"/>
      <c r="S143" s="1172"/>
      <c r="T143" s="1172"/>
      <c r="U143" s="1278"/>
      <c r="V143" s="1172"/>
      <c r="W143" s="1172"/>
      <c r="X143" s="1172"/>
      <c r="Y143" s="1172"/>
      <c r="Z143" s="1172"/>
      <c r="AA143" s="1172"/>
      <c r="AB143" s="1172"/>
      <c r="AC143" s="1278"/>
      <c r="AD143" s="1172"/>
      <c r="AE143" s="1172"/>
      <c r="AF143" s="1172"/>
      <c r="AG143" s="1279"/>
      <c r="AH143" s="1279"/>
      <c r="AI143" s="1282"/>
      <c r="AJ143" s="1283"/>
    </row>
    <row r="144" spans="2:39" ht="18.75" customHeight="1">
      <c r="B144" s="686"/>
      <c r="C144" s="360"/>
      <c r="D144" s="360"/>
      <c r="E144" s="360"/>
      <c r="F144" s="360"/>
      <c r="G144" s="360"/>
      <c r="H144" s="360"/>
      <c r="I144" s="687"/>
      <c r="J144" s="753"/>
      <c r="K144" s="754"/>
      <c r="L144" s="754"/>
      <c r="M144" s="754"/>
      <c r="N144" s="754"/>
      <c r="O144" s="754"/>
      <c r="P144" s="754"/>
      <c r="Q144" s="754"/>
      <c r="R144" s="754"/>
      <c r="S144" s="754"/>
      <c r="T144" s="754"/>
      <c r="U144" s="753"/>
      <c r="V144" s="754"/>
      <c r="W144" s="754"/>
      <c r="X144" s="754"/>
      <c r="Y144" s="754"/>
      <c r="Z144" s="754"/>
      <c r="AA144" s="754"/>
      <c r="AB144" s="754"/>
      <c r="AC144" s="753"/>
      <c r="AD144" s="754"/>
      <c r="AE144" s="754"/>
      <c r="AF144" s="754"/>
      <c r="AG144" s="1279"/>
      <c r="AH144" s="1279"/>
      <c r="AI144" s="1284"/>
      <c r="AJ144" s="1285"/>
    </row>
    <row r="145" spans="2:36" ht="18.75" customHeight="1">
      <c r="B145" s="748"/>
      <c r="C145" s="749"/>
      <c r="D145" s="749"/>
      <c r="E145" s="749"/>
      <c r="F145" s="749"/>
      <c r="G145" s="749"/>
      <c r="H145" s="749"/>
      <c r="I145" s="750"/>
      <c r="J145" s="753"/>
      <c r="K145" s="754"/>
      <c r="L145" s="754"/>
      <c r="M145" s="754"/>
      <c r="N145" s="754"/>
      <c r="O145" s="754"/>
      <c r="P145" s="754"/>
      <c r="Q145" s="754"/>
      <c r="R145" s="754"/>
      <c r="S145" s="754"/>
      <c r="T145" s="754"/>
      <c r="U145" s="753"/>
      <c r="V145" s="754"/>
      <c r="W145" s="754"/>
      <c r="X145" s="754"/>
      <c r="Y145" s="754"/>
      <c r="Z145" s="754"/>
      <c r="AA145" s="754"/>
      <c r="AB145" s="754"/>
      <c r="AC145" s="753"/>
      <c r="AD145" s="754"/>
      <c r="AE145" s="754"/>
      <c r="AF145" s="754"/>
      <c r="AG145" s="1279"/>
      <c r="AH145" s="1279"/>
      <c r="AI145" s="1284"/>
      <c r="AJ145" s="1285"/>
    </row>
    <row r="146" spans="2:36" ht="18.75" customHeight="1">
      <c r="B146" s="686"/>
      <c r="C146" s="360"/>
      <c r="D146" s="360"/>
      <c r="E146" s="360"/>
      <c r="F146" s="360"/>
      <c r="G146" s="360"/>
      <c r="H146" s="360"/>
      <c r="I146" s="687"/>
      <c r="J146" s="753"/>
      <c r="K146" s="754"/>
      <c r="L146" s="754"/>
      <c r="M146" s="754"/>
      <c r="N146" s="754"/>
      <c r="O146" s="754"/>
      <c r="P146" s="754"/>
      <c r="Q146" s="754"/>
      <c r="R146" s="754"/>
      <c r="S146" s="754"/>
      <c r="T146" s="754"/>
      <c r="U146" s="753"/>
      <c r="V146" s="754"/>
      <c r="W146" s="754"/>
      <c r="X146" s="754"/>
      <c r="Y146" s="754"/>
      <c r="Z146" s="754"/>
      <c r="AA146" s="754"/>
      <c r="AB146" s="754"/>
      <c r="AC146" s="753"/>
      <c r="AD146" s="754"/>
      <c r="AE146" s="754"/>
      <c r="AF146" s="754"/>
      <c r="AG146" s="1279"/>
      <c r="AH146" s="1279"/>
      <c r="AI146" s="1284"/>
      <c r="AJ146" s="1285"/>
    </row>
    <row r="147" spans="2:36" ht="18.75" customHeight="1">
      <c r="B147" s="686"/>
      <c r="C147" s="360"/>
      <c r="D147" s="360"/>
      <c r="E147" s="360"/>
      <c r="F147" s="360"/>
      <c r="G147" s="360"/>
      <c r="H147" s="360"/>
      <c r="I147" s="687"/>
      <c r="J147" s="753"/>
      <c r="K147" s="754"/>
      <c r="L147" s="754"/>
      <c r="M147" s="754"/>
      <c r="N147" s="754"/>
      <c r="O147" s="754"/>
      <c r="P147" s="754"/>
      <c r="Q147" s="754"/>
      <c r="R147" s="754"/>
      <c r="S147" s="754"/>
      <c r="T147" s="754"/>
      <c r="U147" s="753"/>
      <c r="V147" s="754"/>
      <c r="W147" s="754"/>
      <c r="X147" s="754"/>
      <c r="Y147" s="754"/>
      <c r="Z147" s="754"/>
      <c r="AA147" s="754"/>
      <c r="AB147" s="754"/>
      <c r="AC147" s="753"/>
      <c r="AD147" s="754"/>
      <c r="AE147" s="754"/>
      <c r="AF147" s="754"/>
      <c r="AG147" s="1279"/>
      <c r="AH147" s="1279"/>
      <c r="AI147" s="1284"/>
      <c r="AJ147" s="1285"/>
    </row>
    <row r="148" spans="2:36" ht="18.75" customHeight="1">
      <c r="B148" s="686"/>
      <c r="C148" s="360"/>
      <c r="D148" s="360"/>
      <c r="E148" s="360"/>
      <c r="F148" s="360"/>
      <c r="G148" s="360"/>
      <c r="H148" s="360"/>
      <c r="I148" s="687"/>
      <c r="J148" s="753"/>
      <c r="K148" s="754"/>
      <c r="L148" s="754"/>
      <c r="M148" s="754"/>
      <c r="N148" s="754"/>
      <c r="O148" s="754"/>
      <c r="P148" s="754"/>
      <c r="Q148" s="754"/>
      <c r="R148" s="754"/>
      <c r="S148" s="754"/>
      <c r="T148" s="754"/>
      <c r="U148" s="753"/>
      <c r="V148" s="754"/>
      <c r="W148" s="754"/>
      <c r="X148" s="754"/>
      <c r="Y148" s="754"/>
      <c r="Z148" s="754"/>
      <c r="AA148" s="754"/>
      <c r="AB148" s="754"/>
      <c r="AC148" s="753"/>
      <c r="AD148" s="754"/>
      <c r="AE148" s="754"/>
      <c r="AF148" s="754"/>
      <c r="AG148" s="1279"/>
      <c r="AH148" s="1279"/>
      <c r="AI148" s="1284"/>
      <c r="AJ148" s="1285"/>
    </row>
    <row r="149" spans="2:36" ht="18.75" customHeight="1">
      <c r="B149" s="686"/>
      <c r="C149" s="360"/>
      <c r="D149" s="360"/>
      <c r="E149" s="360"/>
      <c r="F149" s="360"/>
      <c r="G149" s="360"/>
      <c r="H149" s="360"/>
      <c r="I149" s="687"/>
      <c r="J149" s="753"/>
      <c r="K149" s="754"/>
      <c r="L149" s="754"/>
      <c r="M149" s="754"/>
      <c r="N149" s="754"/>
      <c r="O149" s="754"/>
      <c r="P149" s="754"/>
      <c r="Q149" s="754"/>
      <c r="R149" s="754"/>
      <c r="S149" s="754"/>
      <c r="T149" s="754"/>
      <c r="U149" s="753"/>
      <c r="V149" s="754"/>
      <c r="W149" s="754"/>
      <c r="X149" s="754"/>
      <c r="Y149" s="754"/>
      <c r="Z149" s="754"/>
      <c r="AA149" s="754"/>
      <c r="AB149" s="754"/>
      <c r="AC149" s="753"/>
      <c r="AD149" s="754"/>
      <c r="AE149" s="754"/>
      <c r="AF149" s="754"/>
      <c r="AG149" s="1279"/>
      <c r="AH149" s="1279"/>
      <c r="AI149" s="1284"/>
      <c r="AJ149" s="1285"/>
    </row>
    <row r="150" spans="2:36" ht="18.75" customHeight="1">
      <c r="B150" s="686"/>
      <c r="C150" s="360"/>
      <c r="D150" s="360"/>
      <c r="E150" s="360"/>
      <c r="F150" s="360"/>
      <c r="G150" s="360"/>
      <c r="H150" s="360"/>
      <c r="I150" s="687"/>
      <c r="J150" s="753"/>
      <c r="K150" s="754"/>
      <c r="L150" s="754"/>
      <c r="M150" s="754"/>
      <c r="N150" s="754"/>
      <c r="O150" s="754"/>
      <c r="P150" s="754"/>
      <c r="Q150" s="754"/>
      <c r="R150" s="754"/>
      <c r="S150" s="754"/>
      <c r="T150" s="754"/>
      <c r="U150" s="753"/>
      <c r="V150" s="754"/>
      <c r="W150" s="754"/>
      <c r="X150" s="754"/>
      <c r="Y150" s="754"/>
      <c r="Z150" s="754"/>
      <c r="AA150" s="754"/>
      <c r="AB150" s="754"/>
      <c r="AC150" s="753"/>
      <c r="AD150" s="754"/>
      <c r="AE150" s="754"/>
      <c r="AF150" s="754"/>
      <c r="AG150" s="1279"/>
      <c r="AH150" s="1279"/>
      <c r="AI150" s="1284"/>
      <c r="AJ150" s="1285"/>
    </row>
    <row r="151" spans="2:36" ht="18.75" customHeight="1">
      <c r="B151" s="686"/>
      <c r="C151" s="360"/>
      <c r="D151" s="360"/>
      <c r="E151" s="360"/>
      <c r="F151" s="360"/>
      <c r="G151" s="360"/>
      <c r="H151" s="360"/>
      <c r="I151" s="687"/>
      <c r="J151" s="753"/>
      <c r="K151" s="754"/>
      <c r="L151" s="754"/>
      <c r="M151" s="754"/>
      <c r="N151" s="754"/>
      <c r="O151" s="754"/>
      <c r="P151" s="754"/>
      <c r="Q151" s="754"/>
      <c r="R151" s="754"/>
      <c r="S151" s="754"/>
      <c r="T151" s="754"/>
      <c r="U151" s="753"/>
      <c r="V151" s="754"/>
      <c r="W151" s="754"/>
      <c r="X151" s="754"/>
      <c r="Y151" s="754"/>
      <c r="Z151" s="754"/>
      <c r="AA151" s="754"/>
      <c r="AB151" s="754"/>
      <c r="AC151" s="753"/>
      <c r="AD151" s="754"/>
      <c r="AE151" s="754"/>
      <c r="AF151" s="754"/>
      <c r="AG151" s="1279"/>
      <c r="AH151" s="1279"/>
      <c r="AI151" s="1284"/>
      <c r="AJ151" s="1285"/>
    </row>
    <row r="152" spans="2:36" ht="18.75" customHeight="1">
      <c r="B152" s="686"/>
      <c r="C152" s="360"/>
      <c r="D152" s="360"/>
      <c r="E152" s="360"/>
      <c r="F152" s="360"/>
      <c r="G152" s="360"/>
      <c r="H152" s="360"/>
      <c r="I152" s="687"/>
      <c r="J152" s="753"/>
      <c r="K152" s="754"/>
      <c r="L152" s="754"/>
      <c r="M152" s="754"/>
      <c r="N152" s="754"/>
      <c r="O152" s="754"/>
      <c r="P152" s="754"/>
      <c r="Q152" s="754"/>
      <c r="R152" s="754"/>
      <c r="S152" s="754"/>
      <c r="T152" s="754"/>
      <c r="U152" s="753"/>
      <c r="V152" s="754"/>
      <c r="W152" s="754"/>
      <c r="X152" s="754"/>
      <c r="Y152" s="754"/>
      <c r="Z152" s="754"/>
      <c r="AA152" s="754"/>
      <c r="AB152" s="754"/>
      <c r="AC152" s="753"/>
      <c r="AD152" s="754"/>
      <c r="AE152" s="754"/>
      <c r="AF152" s="754"/>
      <c r="AG152" s="1279"/>
      <c r="AH152" s="1279"/>
      <c r="AI152" s="1284"/>
      <c r="AJ152" s="1285"/>
    </row>
    <row r="153" spans="2:36" ht="18.75" customHeight="1">
      <c r="B153" s="686"/>
      <c r="C153" s="360"/>
      <c r="D153" s="360"/>
      <c r="E153" s="360"/>
      <c r="F153" s="360"/>
      <c r="G153" s="360"/>
      <c r="H153" s="360"/>
      <c r="I153" s="687"/>
      <c r="J153" s="753"/>
      <c r="K153" s="754"/>
      <c r="L153" s="754"/>
      <c r="M153" s="754"/>
      <c r="N153" s="754"/>
      <c r="O153" s="754"/>
      <c r="P153" s="754"/>
      <c r="Q153" s="754"/>
      <c r="R153" s="754"/>
      <c r="S153" s="754"/>
      <c r="T153" s="754"/>
      <c r="U153" s="753"/>
      <c r="V153" s="754"/>
      <c r="W153" s="754"/>
      <c r="X153" s="754"/>
      <c r="Y153" s="754"/>
      <c r="Z153" s="754"/>
      <c r="AA153" s="754"/>
      <c r="AB153" s="754"/>
      <c r="AC153" s="753"/>
      <c r="AD153" s="754"/>
      <c r="AE153" s="754"/>
      <c r="AF153" s="754"/>
      <c r="AG153" s="1279"/>
      <c r="AH153" s="1279"/>
      <c r="AI153" s="1284"/>
      <c r="AJ153" s="1285"/>
    </row>
    <row r="154" spans="2:36" ht="18.75" customHeight="1">
      <c r="B154" s="686"/>
      <c r="C154" s="360"/>
      <c r="D154" s="360"/>
      <c r="E154" s="360"/>
      <c r="F154" s="360"/>
      <c r="G154" s="360"/>
      <c r="H154" s="360"/>
      <c r="I154" s="687"/>
      <c r="J154" s="753"/>
      <c r="K154" s="754"/>
      <c r="L154" s="754"/>
      <c r="M154" s="754"/>
      <c r="N154" s="754"/>
      <c r="O154" s="754"/>
      <c r="P154" s="754"/>
      <c r="Q154" s="754"/>
      <c r="R154" s="754"/>
      <c r="S154" s="754"/>
      <c r="T154" s="754"/>
      <c r="U154" s="753"/>
      <c r="V154" s="754"/>
      <c r="W154" s="754"/>
      <c r="X154" s="754"/>
      <c r="Y154" s="754"/>
      <c r="Z154" s="754"/>
      <c r="AA154" s="754"/>
      <c r="AB154" s="754"/>
      <c r="AC154" s="753"/>
      <c r="AD154" s="754"/>
      <c r="AE154" s="754"/>
      <c r="AF154" s="754"/>
      <c r="AG154" s="1279"/>
      <c r="AH154" s="1279"/>
      <c r="AI154" s="1284"/>
      <c r="AJ154" s="1285"/>
    </row>
    <row r="155" spans="2:36" ht="18.75" customHeight="1">
      <c r="B155" s="686"/>
      <c r="C155" s="360"/>
      <c r="D155" s="360"/>
      <c r="E155" s="360"/>
      <c r="F155" s="360"/>
      <c r="G155" s="360"/>
      <c r="H155" s="360"/>
      <c r="I155" s="687"/>
      <c r="J155" s="753"/>
      <c r="K155" s="754"/>
      <c r="L155" s="754"/>
      <c r="M155" s="754"/>
      <c r="N155" s="754"/>
      <c r="O155" s="754"/>
      <c r="P155" s="754"/>
      <c r="Q155" s="754"/>
      <c r="R155" s="754"/>
      <c r="S155" s="754"/>
      <c r="T155" s="754"/>
      <c r="U155" s="753"/>
      <c r="V155" s="754"/>
      <c r="W155" s="754"/>
      <c r="X155" s="754"/>
      <c r="Y155" s="754"/>
      <c r="Z155" s="754"/>
      <c r="AA155" s="754"/>
      <c r="AB155" s="754"/>
      <c r="AC155" s="753"/>
      <c r="AD155" s="754"/>
      <c r="AE155" s="754"/>
      <c r="AF155" s="754"/>
      <c r="AG155" s="1279"/>
      <c r="AH155" s="1279"/>
      <c r="AI155" s="1284"/>
      <c r="AJ155" s="1285"/>
    </row>
    <row r="156" spans="2:36" ht="18.600000000000001" customHeight="1">
      <c r="B156" s="686"/>
      <c r="C156" s="360"/>
      <c r="D156" s="360"/>
      <c r="E156" s="360"/>
      <c r="F156" s="360"/>
      <c r="G156" s="360"/>
      <c r="H156" s="360"/>
      <c r="I156" s="687"/>
      <c r="J156" s="753"/>
      <c r="K156" s="754"/>
      <c r="L156" s="754"/>
      <c r="M156" s="754"/>
      <c r="N156" s="754"/>
      <c r="O156" s="754"/>
      <c r="P156" s="754"/>
      <c r="Q156" s="754"/>
      <c r="R156" s="754"/>
      <c r="S156" s="754"/>
      <c r="T156" s="754"/>
      <c r="U156" s="753"/>
      <c r="V156" s="754"/>
      <c r="W156" s="754"/>
      <c r="X156" s="754"/>
      <c r="Y156" s="754"/>
      <c r="Z156" s="754"/>
      <c r="AA156" s="754"/>
      <c r="AB156" s="754"/>
      <c r="AC156" s="753"/>
      <c r="AD156" s="754"/>
      <c r="AE156" s="754"/>
      <c r="AF156" s="754"/>
      <c r="AG156" s="1279"/>
      <c r="AH156" s="1279"/>
      <c r="AI156" s="1284"/>
      <c r="AJ156" s="1285"/>
    </row>
    <row r="157" spans="2:36" ht="18.75" customHeight="1">
      <c r="B157" s="686"/>
      <c r="C157" s="360"/>
      <c r="D157" s="360"/>
      <c r="E157" s="360"/>
      <c r="F157" s="360"/>
      <c r="G157" s="360"/>
      <c r="H157" s="360"/>
      <c r="I157" s="687"/>
      <c r="J157" s="753"/>
      <c r="K157" s="754"/>
      <c r="L157" s="754"/>
      <c r="M157" s="754"/>
      <c r="N157" s="754"/>
      <c r="O157" s="754"/>
      <c r="P157" s="754"/>
      <c r="Q157" s="754"/>
      <c r="R157" s="754"/>
      <c r="S157" s="754"/>
      <c r="T157" s="754"/>
      <c r="U157" s="753"/>
      <c r="V157" s="754"/>
      <c r="W157" s="754"/>
      <c r="X157" s="754"/>
      <c r="Y157" s="754"/>
      <c r="Z157" s="754"/>
      <c r="AA157" s="754"/>
      <c r="AB157" s="754"/>
      <c r="AC157" s="753"/>
      <c r="AD157" s="754"/>
      <c r="AE157" s="754"/>
      <c r="AF157" s="754"/>
      <c r="AG157" s="1279"/>
      <c r="AH157" s="1279"/>
      <c r="AI157" s="1284"/>
      <c r="AJ157" s="1285"/>
    </row>
    <row r="158" spans="2:36" ht="18.75" customHeight="1">
      <c r="B158" s="686"/>
      <c r="C158" s="360"/>
      <c r="D158" s="360"/>
      <c r="E158" s="360"/>
      <c r="F158" s="360"/>
      <c r="G158" s="360"/>
      <c r="H158" s="360"/>
      <c r="I158" s="687"/>
      <c r="J158" s="753"/>
      <c r="K158" s="754"/>
      <c r="L158" s="754"/>
      <c r="M158" s="754"/>
      <c r="N158" s="754"/>
      <c r="O158" s="754"/>
      <c r="P158" s="754"/>
      <c r="Q158" s="754"/>
      <c r="R158" s="754"/>
      <c r="S158" s="754"/>
      <c r="T158" s="754"/>
      <c r="U158" s="753"/>
      <c r="V158" s="754"/>
      <c r="W158" s="754"/>
      <c r="X158" s="754"/>
      <c r="Y158" s="754"/>
      <c r="Z158" s="754"/>
      <c r="AA158" s="754"/>
      <c r="AB158" s="754"/>
      <c r="AC158" s="753"/>
      <c r="AD158" s="754"/>
      <c r="AE158" s="754"/>
      <c r="AF158" s="754"/>
      <c r="AG158" s="1279"/>
      <c r="AH158" s="1279"/>
      <c r="AI158" s="1284"/>
      <c r="AJ158" s="1285"/>
    </row>
    <row r="159" spans="2:36" ht="18.75" customHeight="1">
      <c r="B159" s="686"/>
      <c r="C159" s="360"/>
      <c r="D159" s="360"/>
      <c r="E159" s="360"/>
      <c r="F159" s="360"/>
      <c r="G159" s="360"/>
      <c r="H159" s="360"/>
      <c r="I159" s="687"/>
      <c r="J159" s="753"/>
      <c r="K159" s="754"/>
      <c r="L159" s="754"/>
      <c r="M159" s="754"/>
      <c r="N159" s="754"/>
      <c r="O159" s="754"/>
      <c r="P159" s="754"/>
      <c r="Q159" s="754"/>
      <c r="R159" s="754"/>
      <c r="S159" s="754"/>
      <c r="T159" s="754"/>
      <c r="U159" s="753"/>
      <c r="V159" s="754"/>
      <c r="W159" s="754"/>
      <c r="X159" s="754"/>
      <c r="Y159" s="754"/>
      <c r="Z159" s="754"/>
      <c r="AA159" s="754"/>
      <c r="AB159" s="754"/>
      <c r="AC159" s="753"/>
      <c r="AD159" s="754"/>
      <c r="AE159" s="754"/>
      <c r="AF159" s="754"/>
      <c r="AG159" s="1279"/>
      <c r="AH159" s="1279"/>
      <c r="AI159" s="1284"/>
      <c r="AJ159" s="1285"/>
    </row>
    <row r="160" spans="2:36" ht="18.75" customHeight="1">
      <c r="B160" s="686"/>
      <c r="C160" s="360"/>
      <c r="D160" s="360"/>
      <c r="E160" s="360"/>
      <c r="F160" s="360"/>
      <c r="G160" s="360"/>
      <c r="H160" s="360"/>
      <c r="I160" s="687"/>
      <c r="J160" s="753"/>
      <c r="K160" s="754"/>
      <c r="L160" s="754"/>
      <c r="M160" s="754"/>
      <c r="N160" s="754"/>
      <c r="O160" s="754"/>
      <c r="P160" s="754"/>
      <c r="Q160" s="754"/>
      <c r="R160" s="754"/>
      <c r="S160" s="754"/>
      <c r="T160" s="754"/>
      <c r="U160" s="753"/>
      <c r="V160" s="754"/>
      <c r="W160" s="754"/>
      <c r="X160" s="754"/>
      <c r="Y160" s="754"/>
      <c r="Z160" s="754"/>
      <c r="AA160" s="754"/>
      <c r="AB160" s="754"/>
      <c r="AC160" s="753"/>
      <c r="AD160" s="754"/>
      <c r="AE160" s="754"/>
      <c r="AF160" s="754"/>
      <c r="AG160" s="1279"/>
      <c r="AH160" s="1279"/>
      <c r="AI160" s="1284"/>
      <c r="AJ160" s="1285"/>
    </row>
    <row r="161" spans="2:36" ht="18.75" customHeight="1">
      <c r="B161" s="686"/>
      <c r="C161" s="360"/>
      <c r="D161" s="360"/>
      <c r="E161" s="360"/>
      <c r="F161" s="360"/>
      <c r="G161" s="360"/>
      <c r="H161" s="360"/>
      <c r="I161" s="687"/>
      <c r="J161" s="753"/>
      <c r="K161" s="754"/>
      <c r="L161" s="754"/>
      <c r="M161" s="754"/>
      <c r="N161" s="754"/>
      <c r="O161" s="754"/>
      <c r="P161" s="754"/>
      <c r="Q161" s="754"/>
      <c r="R161" s="754"/>
      <c r="S161" s="754"/>
      <c r="T161" s="754"/>
      <c r="U161" s="753"/>
      <c r="V161" s="754"/>
      <c r="W161" s="754"/>
      <c r="X161" s="754"/>
      <c r="Y161" s="754"/>
      <c r="Z161" s="754"/>
      <c r="AA161" s="754"/>
      <c r="AB161" s="754"/>
      <c r="AC161" s="753"/>
      <c r="AD161" s="754"/>
      <c r="AE161" s="754"/>
      <c r="AF161" s="754"/>
      <c r="AG161" s="1279"/>
      <c r="AH161" s="1279"/>
      <c r="AI161" s="1284"/>
      <c r="AJ161" s="1285"/>
    </row>
    <row r="162" spans="2:36" ht="18.75" customHeight="1">
      <c r="B162" s="686"/>
      <c r="C162" s="360"/>
      <c r="D162" s="360"/>
      <c r="E162" s="360"/>
      <c r="F162" s="360"/>
      <c r="G162" s="360"/>
      <c r="H162" s="360"/>
      <c r="I162" s="687"/>
      <c r="J162" s="753"/>
      <c r="K162" s="754"/>
      <c r="L162" s="754"/>
      <c r="M162" s="754"/>
      <c r="N162" s="754"/>
      <c r="O162" s="754"/>
      <c r="P162" s="754"/>
      <c r="Q162" s="754"/>
      <c r="R162" s="754"/>
      <c r="S162" s="754"/>
      <c r="T162" s="754"/>
      <c r="U162" s="753"/>
      <c r="V162" s="754"/>
      <c r="W162" s="754"/>
      <c r="X162" s="754"/>
      <c r="Y162" s="754"/>
      <c r="Z162" s="754"/>
      <c r="AA162" s="754"/>
      <c r="AB162" s="754"/>
      <c r="AC162" s="753"/>
      <c r="AD162" s="754"/>
      <c r="AE162" s="754"/>
      <c r="AF162" s="754"/>
      <c r="AG162" s="1279"/>
      <c r="AH162" s="1279"/>
      <c r="AI162" s="1284"/>
      <c r="AJ162" s="1285"/>
    </row>
    <row r="163" spans="2:36" ht="18.75" customHeight="1">
      <c r="B163" s="686"/>
      <c r="C163" s="360"/>
      <c r="D163" s="360"/>
      <c r="E163" s="360"/>
      <c r="F163" s="360"/>
      <c r="G163" s="360"/>
      <c r="H163" s="360"/>
      <c r="I163" s="687"/>
      <c r="J163" s="753"/>
      <c r="K163" s="754"/>
      <c r="L163" s="754"/>
      <c r="M163" s="754"/>
      <c r="N163" s="754"/>
      <c r="O163" s="754"/>
      <c r="P163" s="754"/>
      <c r="Q163" s="754"/>
      <c r="R163" s="754"/>
      <c r="S163" s="754"/>
      <c r="T163" s="754"/>
      <c r="U163" s="753"/>
      <c r="V163" s="754"/>
      <c r="W163" s="754"/>
      <c r="X163" s="754"/>
      <c r="Y163" s="754"/>
      <c r="Z163" s="754"/>
      <c r="AA163" s="754"/>
      <c r="AB163" s="754"/>
      <c r="AC163" s="753"/>
      <c r="AD163" s="754"/>
      <c r="AE163" s="754"/>
      <c r="AF163" s="754"/>
      <c r="AG163" s="1279"/>
      <c r="AH163" s="1279"/>
      <c r="AI163" s="1284"/>
      <c r="AJ163" s="1285"/>
    </row>
    <row r="164" spans="2:36" ht="18.75" customHeight="1">
      <c r="B164" s="686"/>
      <c r="C164" s="360"/>
      <c r="D164" s="360"/>
      <c r="E164" s="360"/>
      <c r="F164" s="360"/>
      <c r="G164" s="360"/>
      <c r="H164" s="360"/>
      <c r="I164" s="687"/>
      <c r="J164" s="753"/>
      <c r="K164" s="754"/>
      <c r="L164" s="754"/>
      <c r="M164" s="754"/>
      <c r="N164" s="754"/>
      <c r="O164" s="754"/>
      <c r="P164" s="754"/>
      <c r="Q164" s="754"/>
      <c r="R164" s="754"/>
      <c r="S164" s="754"/>
      <c r="T164" s="754"/>
      <c r="U164" s="753"/>
      <c r="V164" s="754"/>
      <c r="W164" s="754"/>
      <c r="X164" s="754"/>
      <c r="Y164" s="754"/>
      <c r="Z164" s="754"/>
      <c r="AA164" s="754"/>
      <c r="AB164" s="754"/>
      <c r="AC164" s="753"/>
      <c r="AD164" s="754"/>
      <c r="AE164" s="754"/>
      <c r="AF164" s="754"/>
      <c r="AG164" s="1279"/>
      <c r="AH164" s="1279"/>
      <c r="AI164" s="1284"/>
      <c r="AJ164" s="1285"/>
    </row>
    <row r="165" spans="2:36" ht="18.600000000000001" customHeight="1">
      <c r="B165" s="686"/>
      <c r="C165" s="360"/>
      <c r="D165" s="360"/>
      <c r="E165" s="360"/>
      <c r="F165" s="360"/>
      <c r="G165" s="360"/>
      <c r="H165" s="360"/>
      <c r="I165" s="687"/>
      <c r="J165" s="753"/>
      <c r="K165" s="754"/>
      <c r="L165" s="754"/>
      <c r="M165" s="754"/>
      <c r="N165" s="754"/>
      <c r="O165" s="754"/>
      <c r="P165" s="754"/>
      <c r="Q165" s="754"/>
      <c r="R165" s="754"/>
      <c r="S165" s="754"/>
      <c r="T165" s="754"/>
      <c r="U165" s="753"/>
      <c r="V165" s="754"/>
      <c r="W165" s="754"/>
      <c r="X165" s="754"/>
      <c r="Y165" s="754"/>
      <c r="Z165" s="754"/>
      <c r="AA165" s="754"/>
      <c r="AB165" s="754"/>
      <c r="AC165" s="753"/>
      <c r="AD165" s="754"/>
      <c r="AE165" s="754"/>
      <c r="AF165" s="754"/>
      <c r="AG165" s="1279"/>
      <c r="AH165" s="1279"/>
      <c r="AI165" s="1284"/>
      <c r="AJ165" s="1285"/>
    </row>
    <row r="166" spans="2:36" ht="18.75" customHeight="1">
      <c r="B166" s="686"/>
      <c r="C166" s="360"/>
      <c r="D166" s="360"/>
      <c r="E166" s="360"/>
      <c r="F166" s="360"/>
      <c r="G166" s="360"/>
      <c r="H166" s="360"/>
      <c r="I166" s="687"/>
      <c r="J166" s="753"/>
      <c r="K166" s="754"/>
      <c r="L166" s="754"/>
      <c r="M166" s="754"/>
      <c r="N166" s="754"/>
      <c r="O166" s="754"/>
      <c r="P166" s="754"/>
      <c r="Q166" s="754"/>
      <c r="R166" s="754"/>
      <c r="S166" s="754"/>
      <c r="T166" s="754"/>
      <c r="U166" s="753"/>
      <c r="V166" s="754"/>
      <c r="W166" s="754"/>
      <c r="X166" s="754"/>
      <c r="Y166" s="754"/>
      <c r="Z166" s="754"/>
      <c r="AA166" s="754"/>
      <c r="AB166" s="754"/>
      <c r="AC166" s="753"/>
      <c r="AD166" s="754"/>
      <c r="AE166" s="754"/>
      <c r="AF166" s="754"/>
      <c r="AG166" s="1279"/>
      <c r="AH166" s="1279"/>
      <c r="AI166" s="1284"/>
      <c r="AJ166" s="1285"/>
    </row>
    <row r="167" spans="2:36" ht="18.75" customHeight="1">
      <c r="B167" s="686"/>
      <c r="C167" s="360"/>
      <c r="D167" s="360"/>
      <c r="E167" s="360"/>
      <c r="F167" s="360"/>
      <c r="G167" s="360"/>
      <c r="H167" s="360"/>
      <c r="I167" s="687"/>
      <c r="J167" s="753"/>
      <c r="K167" s="754"/>
      <c r="L167" s="754"/>
      <c r="M167" s="754"/>
      <c r="N167" s="754"/>
      <c r="O167" s="754"/>
      <c r="P167" s="754"/>
      <c r="Q167" s="754"/>
      <c r="R167" s="754"/>
      <c r="S167" s="754"/>
      <c r="T167" s="754"/>
      <c r="U167" s="753"/>
      <c r="V167" s="754"/>
      <c r="W167" s="754"/>
      <c r="X167" s="754"/>
      <c r="Y167" s="754"/>
      <c r="Z167" s="754"/>
      <c r="AA167" s="754"/>
      <c r="AB167" s="754"/>
      <c r="AC167" s="753"/>
      <c r="AD167" s="754"/>
      <c r="AE167" s="754"/>
      <c r="AF167" s="754"/>
      <c r="AG167" s="1279"/>
      <c r="AH167" s="1279"/>
      <c r="AI167" s="1284"/>
      <c r="AJ167" s="1285"/>
    </row>
    <row r="168" spans="2:36" ht="18.75" customHeight="1">
      <c r="B168" s="686"/>
      <c r="C168" s="360"/>
      <c r="D168" s="360"/>
      <c r="E168" s="360"/>
      <c r="F168" s="360"/>
      <c r="G168" s="360"/>
      <c r="H168" s="360"/>
      <c r="I168" s="687"/>
      <c r="J168" s="753"/>
      <c r="K168" s="754"/>
      <c r="L168" s="754"/>
      <c r="M168" s="754"/>
      <c r="N168" s="754"/>
      <c r="O168" s="754"/>
      <c r="P168" s="754"/>
      <c r="Q168" s="754"/>
      <c r="R168" s="754"/>
      <c r="S168" s="754"/>
      <c r="T168" s="754"/>
      <c r="U168" s="753"/>
      <c r="V168" s="754"/>
      <c r="W168" s="754"/>
      <c r="X168" s="754"/>
      <c r="Y168" s="754"/>
      <c r="Z168" s="754"/>
      <c r="AA168" s="754"/>
      <c r="AB168" s="754"/>
      <c r="AC168" s="753"/>
      <c r="AD168" s="754"/>
      <c r="AE168" s="754"/>
      <c r="AF168" s="754"/>
      <c r="AG168" s="1279"/>
      <c r="AH168" s="1279"/>
      <c r="AI168" s="1284"/>
      <c r="AJ168" s="1285"/>
    </row>
    <row r="169" spans="2:36" ht="18.75" customHeight="1">
      <c r="B169" s="686"/>
      <c r="C169" s="360"/>
      <c r="D169" s="360"/>
      <c r="E169" s="360"/>
      <c r="F169" s="360"/>
      <c r="G169" s="360"/>
      <c r="H169" s="360"/>
      <c r="I169" s="687"/>
      <c r="J169" s="753"/>
      <c r="K169" s="754"/>
      <c r="L169" s="754"/>
      <c r="M169" s="754"/>
      <c r="N169" s="754"/>
      <c r="O169" s="754"/>
      <c r="P169" s="754"/>
      <c r="Q169" s="754"/>
      <c r="R169" s="754"/>
      <c r="S169" s="754"/>
      <c r="T169" s="754"/>
      <c r="U169" s="753"/>
      <c r="V169" s="754"/>
      <c r="W169" s="754"/>
      <c r="X169" s="754"/>
      <c r="Y169" s="754"/>
      <c r="Z169" s="754"/>
      <c r="AA169" s="754"/>
      <c r="AB169" s="754"/>
      <c r="AC169" s="753"/>
      <c r="AD169" s="754"/>
      <c r="AE169" s="754"/>
      <c r="AF169" s="754"/>
      <c r="AG169" s="1279"/>
      <c r="AH169" s="1279"/>
      <c r="AI169" s="1284"/>
      <c r="AJ169" s="1285"/>
    </row>
    <row r="170" spans="2:36" ht="18.75" customHeight="1">
      <c r="B170" s="686"/>
      <c r="C170" s="360"/>
      <c r="D170" s="360"/>
      <c r="E170" s="360"/>
      <c r="F170" s="360"/>
      <c r="G170" s="360"/>
      <c r="H170" s="360"/>
      <c r="I170" s="687"/>
      <c r="J170" s="753"/>
      <c r="K170" s="754"/>
      <c r="L170" s="754"/>
      <c r="M170" s="754"/>
      <c r="N170" s="754"/>
      <c r="O170" s="754"/>
      <c r="P170" s="754"/>
      <c r="Q170" s="754"/>
      <c r="R170" s="754"/>
      <c r="S170" s="754"/>
      <c r="T170" s="754"/>
      <c r="U170" s="753"/>
      <c r="V170" s="754"/>
      <c r="W170" s="754"/>
      <c r="X170" s="754"/>
      <c r="Y170" s="754"/>
      <c r="Z170" s="754"/>
      <c r="AA170" s="754"/>
      <c r="AB170" s="754"/>
      <c r="AC170" s="753"/>
      <c r="AD170" s="754"/>
      <c r="AE170" s="754"/>
      <c r="AF170" s="754"/>
      <c r="AG170" s="1279"/>
      <c r="AH170" s="1279"/>
      <c r="AI170" s="1284"/>
      <c r="AJ170" s="1285"/>
    </row>
    <row r="171" spans="2:36" ht="18.75" customHeight="1">
      <c r="B171" s="686"/>
      <c r="C171" s="360"/>
      <c r="D171" s="360"/>
      <c r="E171" s="360"/>
      <c r="F171" s="360"/>
      <c r="G171" s="360"/>
      <c r="H171" s="360"/>
      <c r="I171" s="687"/>
      <c r="J171" s="753"/>
      <c r="K171" s="754"/>
      <c r="L171" s="754"/>
      <c r="M171" s="754"/>
      <c r="N171" s="754"/>
      <c r="O171" s="754"/>
      <c r="P171" s="754"/>
      <c r="Q171" s="754"/>
      <c r="R171" s="754"/>
      <c r="S171" s="754"/>
      <c r="T171" s="754"/>
      <c r="U171" s="753"/>
      <c r="V171" s="754"/>
      <c r="W171" s="754"/>
      <c r="X171" s="754"/>
      <c r="Y171" s="754"/>
      <c r="Z171" s="754"/>
      <c r="AA171" s="754"/>
      <c r="AB171" s="754"/>
      <c r="AC171" s="753"/>
      <c r="AD171" s="754"/>
      <c r="AE171" s="754"/>
      <c r="AF171" s="754"/>
      <c r="AG171" s="1279"/>
      <c r="AH171" s="1279"/>
      <c r="AI171" s="1284"/>
      <c r="AJ171" s="1285"/>
    </row>
    <row r="172" spans="2:36" ht="18.75" customHeight="1">
      <c r="B172" s="686"/>
      <c r="C172" s="360"/>
      <c r="D172" s="360"/>
      <c r="E172" s="360"/>
      <c r="F172" s="360"/>
      <c r="G172" s="360"/>
      <c r="H172" s="360"/>
      <c r="I172" s="687"/>
      <c r="J172" s="753"/>
      <c r="K172" s="754"/>
      <c r="L172" s="754"/>
      <c r="M172" s="754"/>
      <c r="N172" s="754"/>
      <c r="O172" s="754"/>
      <c r="P172" s="754"/>
      <c r="Q172" s="754"/>
      <c r="R172" s="754"/>
      <c r="S172" s="754"/>
      <c r="T172" s="754"/>
      <c r="U172" s="753"/>
      <c r="V172" s="754"/>
      <c r="W172" s="754"/>
      <c r="X172" s="754"/>
      <c r="Y172" s="754"/>
      <c r="Z172" s="754"/>
      <c r="AA172" s="754"/>
      <c r="AB172" s="754"/>
      <c r="AC172" s="753"/>
      <c r="AD172" s="754"/>
      <c r="AE172" s="754"/>
      <c r="AF172" s="754"/>
      <c r="AG172" s="1279"/>
      <c r="AH172" s="1279"/>
      <c r="AI172" s="1284"/>
      <c r="AJ172" s="1285"/>
    </row>
    <row r="173" spans="2:36" ht="18.75" customHeight="1">
      <c r="B173" s="686"/>
      <c r="C173" s="360"/>
      <c r="D173" s="360"/>
      <c r="E173" s="360"/>
      <c r="F173" s="360"/>
      <c r="G173" s="360"/>
      <c r="H173" s="360"/>
      <c r="I173" s="687"/>
      <c r="J173" s="753"/>
      <c r="K173" s="754"/>
      <c r="L173" s="754"/>
      <c r="M173" s="754"/>
      <c r="N173" s="754"/>
      <c r="O173" s="754"/>
      <c r="P173" s="754"/>
      <c r="Q173" s="754"/>
      <c r="R173" s="754"/>
      <c r="S173" s="754"/>
      <c r="T173" s="754"/>
      <c r="U173" s="753"/>
      <c r="V173" s="754"/>
      <c r="W173" s="754"/>
      <c r="X173" s="754"/>
      <c r="Y173" s="754"/>
      <c r="Z173" s="754"/>
      <c r="AA173" s="754"/>
      <c r="AB173" s="754"/>
      <c r="AC173" s="753"/>
      <c r="AD173" s="754"/>
      <c r="AE173" s="754"/>
      <c r="AF173" s="754"/>
      <c r="AG173" s="1279"/>
      <c r="AH173" s="1279"/>
      <c r="AI173" s="1284"/>
      <c r="AJ173" s="1285"/>
    </row>
    <row r="174" spans="2:36" ht="18.75" customHeight="1">
      <c r="B174" s="686"/>
      <c r="C174" s="360"/>
      <c r="D174" s="360"/>
      <c r="E174" s="360"/>
      <c r="F174" s="360"/>
      <c r="G174" s="360"/>
      <c r="H174" s="360"/>
      <c r="I174" s="687"/>
      <c r="J174" s="753"/>
      <c r="K174" s="754"/>
      <c r="L174" s="754"/>
      <c r="M174" s="754"/>
      <c r="N174" s="754"/>
      <c r="O174" s="754"/>
      <c r="P174" s="754"/>
      <c r="Q174" s="754"/>
      <c r="R174" s="754"/>
      <c r="S174" s="754"/>
      <c r="T174" s="754"/>
      <c r="U174" s="753"/>
      <c r="V174" s="754"/>
      <c r="W174" s="754"/>
      <c r="X174" s="754"/>
      <c r="Y174" s="754"/>
      <c r="Z174" s="754"/>
      <c r="AA174" s="754"/>
      <c r="AB174" s="754"/>
      <c r="AC174" s="753"/>
      <c r="AD174" s="754"/>
      <c r="AE174" s="754"/>
      <c r="AF174" s="754"/>
      <c r="AG174" s="1279"/>
      <c r="AH174" s="1279"/>
      <c r="AI174" s="1284"/>
      <c r="AJ174" s="1285"/>
    </row>
    <row r="175" spans="2:36" ht="18.75" customHeight="1">
      <c r="B175" s="686"/>
      <c r="C175" s="360"/>
      <c r="D175" s="360"/>
      <c r="E175" s="360"/>
      <c r="F175" s="360"/>
      <c r="G175" s="360"/>
      <c r="H175" s="360"/>
      <c r="I175" s="687"/>
      <c r="J175" s="753"/>
      <c r="K175" s="754"/>
      <c r="L175" s="754"/>
      <c r="M175" s="754"/>
      <c r="N175" s="754"/>
      <c r="O175" s="754"/>
      <c r="P175" s="754"/>
      <c r="Q175" s="754"/>
      <c r="R175" s="754"/>
      <c r="S175" s="754"/>
      <c r="T175" s="754"/>
      <c r="U175" s="753"/>
      <c r="V175" s="754"/>
      <c r="W175" s="754"/>
      <c r="X175" s="754"/>
      <c r="Y175" s="754"/>
      <c r="Z175" s="754"/>
      <c r="AA175" s="754"/>
      <c r="AB175" s="754"/>
      <c r="AC175" s="753"/>
      <c r="AD175" s="754"/>
      <c r="AE175" s="754"/>
      <c r="AF175" s="754"/>
      <c r="AG175" s="1279"/>
      <c r="AH175" s="1279"/>
      <c r="AI175" s="1284"/>
      <c r="AJ175" s="1285"/>
    </row>
    <row r="176" spans="2:36" ht="18.75" customHeight="1">
      <c r="B176" s="686"/>
      <c r="C176" s="360"/>
      <c r="D176" s="360"/>
      <c r="E176" s="360"/>
      <c r="F176" s="360"/>
      <c r="G176" s="360"/>
      <c r="H176" s="360"/>
      <c r="I176" s="687"/>
      <c r="J176" s="753"/>
      <c r="K176" s="754"/>
      <c r="L176" s="754"/>
      <c r="M176" s="754"/>
      <c r="N176" s="754"/>
      <c r="O176" s="754"/>
      <c r="P176" s="754"/>
      <c r="Q176" s="754"/>
      <c r="R176" s="754"/>
      <c r="S176" s="754"/>
      <c r="T176" s="754"/>
      <c r="U176" s="753"/>
      <c r="V176" s="754"/>
      <c r="W176" s="754"/>
      <c r="X176" s="754"/>
      <c r="Y176" s="754"/>
      <c r="Z176" s="754"/>
      <c r="AA176" s="754"/>
      <c r="AB176" s="754"/>
      <c r="AC176" s="753"/>
      <c r="AD176" s="754"/>
      <c r="AE176" s="754"/>
      <c r="AF176" s="754"/>
      <c r="AG176" s="1279"/>
      <c r="AH176" s="1279"/>
      <c r="AI176" s="1284"/>
      <c r="AJ176" s="1285"/>
    </row>
    <row r="177" spans="2:36" ht="18.75" customHeight="1">
      <c r="B177" s="686"/>
      <c r="C177" s="360"/>
      <c r="D177" s="360"/>
      <c r="E177" s="360"/>
      <c r="F177" s="360"/>
      <c r="G177" s="360"/>
      <c r="H177" s="360"/>
      <c r="I177" s="687"/>
      <c r="J177" s="753"/>
      <c r="K177" s="754"/>
      <c r="L177" s="754"/>
      <c r="M177" s="754"/>
      <c r="N177" s="754"/>
      <c r="O177" s="754"/>
      <c r="P177" s="754"/>
      <c r="Q177" s="754"/>
      <c r="R177" s="754"/>
      <c r="S177" s="754"/>
      <c r="T177" s="754"/>
      <c r="U177" s="753"/>
      <c r="V177" s="754"/>
      <c r="W177" s="754"/>
      <c r="X177" s="754"/>
      <c r="Y177" s="754"/>
      <c r="Z177" s="754"/>
      <c r="AA177" s="754"/>
      <c r="AB177" s="754"/>
      <c r="AC177" s="753"/>
      <c r="AD177" s="754"/>
      <c r="AE177" s="754"/>
      <c r="AF177" s="754"/>
      <c r="AG177" s="1279"/>
      <c r="AH177" s="1279"/>
      <c r="AI177" s="1284"/>
      <c r="AJ177" s="1285"/>
    </row>
    <row r="178" spans="2:36" ht="18.75" customHeight="1">
      <c r="B178" s="686"/>
      <c r="C178" s="360"/>
      <c r="D178" s="360"/>
      <c r="E178" s="360"/>
      <c r="F178" s="360"/>
      <c r="G178" s="360"/>
      <c r="H178" s="360"/>
      <c r="I178" s="687"/>
      <c r="J178" s="753"/>
      <c r="K178" s="754"/>
      <c r="L178" s="754"/>
      <c r="M178" s="754"/>
      <c r="N178" s="754"/>
      <c r="O178" s="754"/>
      <c r="P178" s="754"/>
      <c r="Q178" s="754"/>
      <c r="R178" s="754"/>
      <c r="S178" s="754"/>
      <c r="T178" s="754"/>
      <c r="U178" s="753"/>
      <c r="V178" s="754"/>
      <c r="W178" s="754"/>
      <c r="X178" s="754"/>
      <c r="Y178" s="754"/>
      <c r="Z178" s="754"/>
      <c r="AA178" s="754"/>
      <c r="AB178" s="754"/>
      <c r="AC178" s="753"/>
      <c r="AD178" s="754"/>
      <c r="AE178" s="754"/>
      <c r="AF178" s="754"/>
      <c r="AG178" s="1279"/>
      <c r="AH178" s="1279"/>
      <c r="AI178" s="1284"/>
      <c r="AJ178" s="1285"/>
    </row>
    <row r="179" spans="2:36" ht="18.95" customHeight="1">
      <c r="B179" s="686"/>
      <c r="C179" s="360"/>
      <c r="D179" s="360"/>
      <c r="E179" s="360"/>
      <c r="F179" s="360"/>
      <c r="G179" s="360"/>
      <c r="H179" s="360"/>
      <c r="I179" s="687"/>
      <c r="J179" s="753"/>
      <c r="K179" s="754"/>
      <c r="L179" s="754"/>
      <c r="M179" s="754"/>
      <c r="N179" s="754"/>
      <c r="O179" s="754"/>
      <c r="P179" s="754"/>
      <c r="Q179" s="754"/>
      <c r="R179" s="754"/>
      <c r="S179" s="754"/>
      <c r="T179" s="754"/>
      <c r="U179" s="753"/>
      <c r="V179" s="754"/>
      <c r="W179" s="754"/>
      <c r="X179" s="754"/>
      <c r="Y179" s="754"/>
      <c r="Z179" s="754"/>
      <c r="AA179" s="754"/>
      <c r="AB179" s="754"/>
      <c r="AC179" s="753"/>
      <c r="AD179" s="754"/>
      <c r="AE179" s="754"/>
      <c r="AF179" s="754"/>
      <c r="AG179" s="1279"/>
      <c r="AH179" s="1279"/>
      <c r="AI179" s="1284"/>
      <c r="AJ179" s="1285"/>
    </row>
    <row r="180" spans="2:36" ht="18.75" customHeight="1">
      <c r="B180" s="686"/>
      <c r="C180" s="360"/>
      <c r="D180" s="360"/>
      <c r="E180" s="360"/>
      <c r="F180" s="360"/>
      <c r="G180" s="360"/>
      <c r="H180" s="360"/>
      <c r="I180" s="687"/>
      <c r="J180" s="753"/>
      <c r="K180" s="754"/>
      <c r="L180" s="754"/>
      <c r="M180" s="754"/>
      <c r="N180" s="754"/>
      <c r="O180" s="754"/>
      <c r="P180" s="754"/>
      <c r="Q180" s="754"/>
      <c r="R180" s="754"/>
      <c r="S180" s="754"/>
      <c r="T180" s="754"/>
      <c r="U180" s="753"/>
      <c r="V180" s="754"/>
      <c r="W180" s="754"/>
      <c r="X180" s="754"/>
      <c r="Y180" s="754"/>
      <c r="Z180" s="754"/>
      <c r="AA180" s="754"/>
      <c r="AB180" s="754"/>
      <c r="AC180" s="753"/>
      <c r="AD180" s="754"/>
      <c r="AE180" s="754"/>
      <c r="AF180" s="754"/>
      <c r="AG180" s="1279"/>
      <c r="AH180" s="1279"/>
      <c r="AI180" s="1284"/>
      <c r="AJ180" s="1285"/>
    </row>
    <row r="181" spans="2:36" ht="18.75" customHeight="1">
      <c r="B181" s="686"/>
      <c r="C181" s="360"/>
      <c r="D181" s="360"/>
      <c r="E181" s="360"/>
      <c r="F181" s="360"/>
      <c r="G181" s="360"/>
      <c r="H181" s="360"/>
      <c r="I181" s="687"/>
      <c r="J181" s="753"/>
      <c r="K181" s="754"/>
      <c r="L181" s="754"/>
      <c r="M181" s="754"/>
      <c r="N181" s="754"/>
      <c r="O181" s="754"/>
      <c r="P181" s="754"/>
      <c r="Q181" s="754"/>
      <c r="R181" s="754"/>
      <c r="S181" s="754"/>
      <c r="T181" s="754"/>
      <c r="U181" s="753"/>
      <c r="V181" s="754"/>
      <c r="W181" s="754"/>
      <c r="X181" s="754"/>
      <c r="Y181" s="754"/>
      <c r="Z181" s="754"/>
      <c r="AA181" s="754"/>
      <c r="AB181" s="754"/>
      <c r="AC181" s="753"/>
      <c r="AD181" s="754"/>
      <c r="AE181" s="754"/>
      <c r="AF181" s="754"/>
      <c r="AG181" s="1279"/>
      <c r="AH181" s="1279"/>
      <c r="AI181" s="1284"/>
      <c r="AJ181" s="1285"/>
    </row>
    <row r="182" spans="2:36" ht="18.75" customHeight="1" thickBot="1">
      <c r="B182" s="751"/>
      <c r="C182" s="565"/>
      <c r="D182" s="565"/>
      <c r="E182" s="565"/>
      <c r="F182" s="565"/>
      <c r="G182" s="565"/>
      <c r="H182" s="565"/>
      <c r="I182" s="566"/>
      <c r="J182" s="755"/>
      <c r="K182" s="756"/>
      <c r="L182" s="756"/>
      <c r="M182" s="756"/>
      <c r="N182" s="756"/>
      <c r="O182" s="756"/>
      <c r="P182" s="756"/>
      <c r="Q182" s="756"/>
      <c r="R182" s="756"/>
      <c r="S182" s="756"/>
      <c r="T182" s="756"/>
      <c r="U182" s="755"/>
      <c r="V182" s="756"/>
      <c r="W182" s="756"/>
      <c r="X182" s="756"/>
      <c r="Y182" s="756"/>
      <c r="Z182" s="756"/>
      <c r="AA182" s="756"/>
      <c r="AB182" s="756"/>
      <c r="AC182" s="755"/>
      <c r="AD182" s="756"/>
      <c r="AE182" s="756"/>
      <c r="AF182" s="756"/>
      <c r="AG182" s="1279"/>
      <c r="AH182" s="1279"/>
      <c r="AI182" s="1284"/>
      <c r="AJ182" s="1285"/>
    </row>
    <row r="183" spans="2:36" ht="18.75" customHeight="1">
      <c r="B183" s="326" t="s">
        <v>130</v>
      </c>
      <c r="C183" s="327"/>
      <c r="D183" s="327"/>
      <c r="E183" s="327"/>
      <c r="F183" s="328"/>
      <c r="G183" s="328"/>
      <c r="H183" s="43"/>
      <c r="I183" s="90"/>
      <c r="J183" s="90"/>
      <c r="K183" s="793"/>
      <c r="L183" s="793"/>
      <c r="M183" s="794"/>
      <c r="N183" s="794"/>
      <c r="O183" s="794"/>
      <c r="P183" s="794"/>
      <c r="Q183" s="794"/>
      <c r="R183" s="794"/>
      <c r="S183" s="794"/>
      <c r="T183" s="794"/>
      <c r="U183" s="794"/>
      <c r="V183" s="794"/>
      <c r="W183" s="794"/>
      <c r="X183" s="794"/>
      <c r="Y183" s="794"/>
      <c r="Z183" s="794"/>
      <c r="AA183" s="794"/>
      <c r="AB183" s="794"/>
      <c r="AC183" s="40"/>
      <c r="AD183" s="731"/>
      <c r="AE183" s="731"/>
      <c r="AF183" s="90"/>
      <c r="AG183" s="91"/>
      <c r="AH183" s="90"/>
      <c r="AI183" s="91"/>
      <c r="AJ183" s="90"/>
    </row>
    <row r="184" spans="2:36" ht="18.75" customHeight="1">
      <c r="C184" s="41" t="s">
        <v>200</v>
      </c>
      <c r="D184" s="462">
        <f>$AA$5</f>
        <v>0</v>
      </c>
      <c r="E184" s="462"/>
      <c r="F184" s="462"/>
      <c r="G184" s="463">
        <f>$G$5</f>
        <v>0</v>
      </c>
      <c r="H184" s="463"/>
      <c r="I184" s="463"/>
      <c r="J184" s="463"/>
      <c r="K184" s="463"/>
      <c r="L184" s="463"/>
      <c r="M184" s="463"/>
      <c r="N184" s="463"/>
      <c r="O184" s="463"/>
      <c r="P184" s="463"/>
      <c r="Q184" s="463"/>
      <c r="R184" s="463"/>
      <c r="S184" s="463"/>
      <c r="T184" s="463"/>
      <c r="U184" s="463"/>
      <c r="V184" s="463"/>
      <c r="W184" s="463"/>
      <c r="X184" s="463"/>
      <c r="Y184" s="463"/>
      <c r="Z184" s="40" t="s">
        <v>128</v>
      </c>
      <c r="AA184" s="464">
        <f>$AA$3</f>
        <v>0</v>
      </c>
      <c r="AB184" s="464"/>
      <c r="AC184" s="464"/>
      <c r="AD184" s="38" t="s">
        <v>9</v>
      </c>
      <c r="AE184" s="429">
        <f>$AE$3</f>
        <v>0</v>
      </c>
      <c r="AF184" s="429"/>
      <c r="AG184" s="39" t="s">
        <v>47</v>
      </c>
      <c r="AH184" s="429">
        <f>$AH$3</f>
        <v>0</v>
      </c>
      <c r="AI184" s="429"/>
      <c r="AJ184" s="38" t="s">
        <v>46</v>
      </c>
    </row>
    <row r="185" spans="2:36" ht="18.75" customHeight="1" thickBot="1">
      <c r="B185" s="68"/>
      <c r="C185" s="68"/>
      <c r="D185" s="68"/>
      <c r="E185" s="68"/>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row>
    <row r="186" spans="2:36" ht="18.75" customHeight="1" thickBot="1">
      <c r="B186" s="827" t="s">
        <v>199</v>
      </c>
      <c r="C186" s="828"/>
      <c r="D186" s="828"/>
      <c r="E186" s="828"/>
      <c r="F186" s="828"/>
      <c r="G186" s="828"/>
      <c r="H186" s="828"/>
      <c r="I186" s="828"/>
      <c r="J186" s="828"/>
      <c r="K186" s="828"/>
      <c r="L186" s="828"/>
      <c r="M186" s="828"/>
      <c r="N186" s="828"/>
      <c r="O186" s="828"/>
      <c r="P186" s="828"/>
      <c r="Q186" s="828"/>
      <c r="R186" s="828"/>
      <c r="S186" s="828"/>
      <c r="T186" s="828"/>
      <c r="U186" s="828"/>
      <c r="V186" s="828"/>
      <c r="W186" s="828"/>
      <c r="X186" s="828"/>
      <c r="Y186" s="828"/>
      <c r="Z186" s="828"/>
      <c r="AA186" s="828"/>
      <c r="AB186" s="828"/>
      <c r="AC186" s="828"/>
      <c r="AD186" s="828"/>
      <c r="AE186" s="828"/>
      <c r="AF186" s="828"/>
      <c r="AG186" s="828"/>
      <c r="AH186" s="828"/>
      <c r="AI186" s="828"/>
      <c r="AJ186" s="829"/>
    </row>
    <row r="187" spans="2:36" ht="18.75" customHeight="1">
      <c r="B187" s="830" t="s">
        <v>198</v>
      </c>
      <c r="C187" s="831"/>
      <c r="D187" s="831"/>
      <c r="E187" s="831"/>
      <c r="F187" s="831"/>
      <c r="G187" s="831"/>
      <c r="H187" s="831"/>
      <c r="I187" s="831"/>
      <c r="J187" s="831"/>
      <c r="K187" s="831"/>
      <c r="L187" s="831"/>
      <c r="M187" s="831"/>
      <c r="N187" s="831"/>
      <c r="O187" s="831"/>
      <c r="P187" s="831"/>
      <c r="Q187" s="831"/>
      <c r="R187" s="832"/>
      <c r="S187" s="833" t="s">
        <v>197</v>
      </c>
      <c r="T187" s="834"/>
      <c r="U187" s="834"/>
      <c r="V187" s="834"/>
      <c r="W187" s="834"/>
      <c r="X187" s="834"/>
      <c r="Y187" s="834"/>
      <c r="Z187" s="834"/>
      <c r="AA187" s="834"/>
      <c r="AB187" s="834"/>
      <c r="AC187" s="834"/>
      <c r="AD187" s="834"/>
      <c r="AE187" s="834"/>
      <c r="AF187" s="834"/>
      <c r="AG187" s="834"/>
      <c r="AH187" s="834"/>
      <c r="AI187" s="834"/>
      <c r="AJ187" s="835"/>
    </row>
    <row r="188" spans="2:36" ht="18.75" customHeight="1">
      <c r="B188" s="836" t="s">
        <v>196</v>
      </c>
      <c r="C188" s="837"/>
      <c r="D188" s="837"/>
      <c r="E188" s="837"/>
      <c r="F188" s="837"/>
      <c r="G188" s="837"/>
      <c r="H188" s="838"/>
      <c r="I188" s="842" t="s">
        <v>124</v>
      </c>
      <c r="J188" s="842"/>
      <c r="K188" s="842"/>
      <c r="L188" s="842"/>
      <c r="M188" s="842"/>
      <c r="N188" s="842" t="s">
        <v>58</v>
      </c>
      <c r="O188" s="842"/>
      <c r="P188" s="842"/>
      <c r="Q188" s="842"/>
      <c r="R188" s="843"/>
      <c r="S188" s="836" t="s">
        <v>196</v>
      </c>
      <c r="T188" s="837"/>
      <c r="U188" s="837"/>
      <c r="V188" s="837"/>
      <c r="W188" s="837"/>
      <c r="X188" s="837"/>
      <c r="Y188" s="837"/>
      <c r="Z188" s="837"/>
      <c r="AA188" s="844" t="s">
        <v>124</v>
      </c>
      <c r="AB188" s="844"/>
      <c r="AC188" s="844"/>
      <c r="AD188" s="844"/>
      <c r="AE188" s="844"/>
      <c r="AF188" s="844" t="s">
        <v>58</v>
      </c>
      <c r="AG188" s="844"/>
      <c r="AH188" s="844"/>
      <c r="AI188" s="844"/>
      <c r="AJ188" s="845"/>
    </row>
    <row r="189" spans="2:36" ht="18.75" customHeight="1">
      <c r="B189" s="839"/>
      <c r="C189" s="840"/>
      <c r="D189" s="840"/>
      <c r="E189" s="840"/>
      <c r="F189" s="840"/>
      <c r="G189" s="840"/>
      <c r="H189" s="841"/>
      <c r="I189" s="811"/>
      <c r="J189" s="812"/>
      <c r="K189" s="62" t="s">
        <v>123</v>
      </c>
      <c r="L189" s="89"/>
      <c r="M189" s="60" t="s">
        <v>122</v>
      </c>
      <c r="N189" s="811"/>
      <c r="O189" s="812"/>
      <c r="P189" s="62" t="s">
        <v>123</v>
      </c>
      <c r="Q189" s="89"/>
      <c r="R189" s="88" t="s">
        <v>122</v>
      </c>
      <c r="S189" s="839"/>
      <c r="T189" s="840"/>
      <c r="U189" s="840"/>
      <c r="V189" s="840"/>
      <c r="W189" s="840"/>
      <c r="X189" s="840"/>
      <c r="Y189" s="840"/>
      <c r="Z189" s="840"/>
      <c r="AA189" s="813">
        <f>I189</f>
        <v>0</v>
      </c>
      <c r="AB189" s="814"/>
      <c r="AC189" s="87" t="s">
        <v>123</v>
      </c>
      <c r="AD189" s="86">
        <f>L189</f>
        <v>0</v>
      </c>
      <c r="AE189" s="85" t="s">
        <v>122</v>
      </c>
      <c r="AF189" s="813">
        <f>N189</f>
        <v>0</v>
      </c>
      <c r="AG189" s="814"/>
      <c r="AH189" s="84" t="s">
        <v>123</v>
      </c>
      <c r="AI189" s="83">
        <f>Q189</f>
        <v>0</v>
      </c>
      <c r="AJ189" s="82" t="s">
        <v>122</v>
      </c>
    </row>
    <row r="190" spans="2:36" ht="18.75" customHeight="1">
      <c r="B190" s="815" t="s">
        <v>195</v>
      </c>
      <c r="C190" s="818" t="s">
        <v>194</v>
      </c>
      <c r="D190" s="819"/>
      <c r="E190" s="819"/>
      <c r="F190" s="819"/>
      <c r="G190" s="819"/>
      <c r="H190" s="819"/>
      <c r="I190" s="820"/>
      <c r="J190" s="821"/>
      <c r="K190" s="821"/>
      <c r="L190" s="821"/>
      <c r="M190" s="822"/>
      <c r="N190" s="820"/>
      <c r="O190" s="821"/>
      <c r="P190" s="821"/>
      <c r="Q190" s="821"/>
      <c r="R190" s="823"/>
      <c r="S190" s="824" t="s">
        <v>193</v>
      </c>
      <c r="T190" s="818" t="s">
        <v>192</v>
      </c>
      <c r="U190" s="819"/>
      <c r="V190" s="819"/>
      <c r="W190" s="819"/>
      <c r="X190" s="819"/>
      <c r="Y190" s="819"/>
      <c r="Z190" s="819"/>
      <c r="AA190" s="820"/>
      <c r="AB190" s="821"/>
      <c r="AC190" s="821"/>
      <c r="AD190" s="821"/>
      <c r="AE190" s="822"/>
      <c r="AF190" s="820"/>
      <c r="AG190" s="821"/>
      <c r="AH190" s="821"/>
      <c r="AI190" s="821"/>
      <c r="AJ190" s="823"/>
    </row>
    <row r="191" spans="2:36" ht="18.75" customHeight="1">
      <c r="B191" s="816"/>
      <c r="C191" s="846" t="s">
        <v>191</v>
      </c>
      <c r="D191" s="847"/>
      <c r="E191" s="847"/>
      <c r="F191" s="847"/>
      <c r="G191" s="847"/>
      <c r="H191" s="847"/>
      <c r="I191" s="848"/>
      <c r="J191" s="849"/>
      <c r="K191" s="849"/>
      <c r="L191" s="849"/>
      <c r="M191" s="850"/>
      <c r="N191" s="848"/>
      <c r="O191" s="849"/>
      <c r="P191" s="849"/>
      <c r="Q191" s="849"/>
      <c r="R191" s="851"/>
      <c r="S191" s="825"/>
      <c r="T191" s="846" t="s">
        <v>190</v>
      </c>
      <c r="U191" s="847"/>
      <c r="V191" s="847"/>
      <c r="W191" s="847"/>
      <c r="X191" s="847"/>
      <c r="Y191" s="847"/>
      <c r="Z191" s="847"/>
      <c r="AA191" s="848"/>
      <c r="AB191" s="849"/>
      <c r="AC191" s="849"/>
      <c r="AD191" s="849"/>
      <c r="AE191" s="850"/>
      <c r="AF191" s="848"/>
      <c r="AG191" s="849"/>
      <c r="AH191" s="849"/>
      <c r="AI191" s="849"/>
      <c r="AJ191" s="851"/>
    </row>
    <row r="192" spans="2:36" ht="18.75" customHeight="1">
      <c r="B192" s="816"/>
      <c r="C192" s="846" t="s">
        <v>189</v>
      </c>
      <c r="D192" s="847"/>
      <c r="E192" s="847"/>
      <c r="F192" s="847"/>
      <c r="G192" s="847"/>
      <c r="H192" s="847"/>
      <c r="I192" s="848"/>
      <c r="J192" s="849"/>
      <c r="K192" s="849"/>
      <c r="L192" s="849"/>
      <c r="M192" s="850"/>
      <c r="N192" s="848"/>
      <c r="O192" s="849"/>
      <c r="P192" s="849"/>
      <c r="Q192" s="849"/>
      <c r="R192" s="851"/>
      <c r="S192" s="825"/>
      <c r="T192" s="846" t="s">
        <v>188</v>
      </c>
      <c r="U192" s="847"/>
      <c r="V192" s="847"/>
      <c r="W192" s="847"/>
      <c r="X192" s="847"/>
      <c r="Y192" s="847"/>
      <c r="Z192" s="847"/>
      <c r="AA192" s="848"/>
      <c r="AB192" s="849"/>
      <c r="AC192" s="849"/>
      <c r="AD192" s="849"/>
      <c r="AE192" s="850"/>
      <c r="AF192" s="848"/>
      <c r="AG192" s="849"/>
      <c r="AH192" s="849"/>
      <c r="AI192" s="849"/>
      <c r="AJ192" s="851"/>
    </row>
    <row r="193" spans="2:36" ht="18.75" customHeight="1">
      <c r="B193" s="816"/>
      <c r="C193" s="846" t="s">
        <v>187</v>
      </c>
      <c r="D193" s="847"/>
      <c r="E193" s="847"/>
      <c r="F193" s="847"/>
      <c r="G193" s="847"/>
      <c r="H193" s="847"/>
      <c r="I193" s="848"/>
      <c r="J193" s="849"/>
      <c r="K193" s="849"/>
      <c r="L193" s="849"/>
      <c r="M193" s="850"/>
      <c r="N193" s="848"/>
      <c r="O193" s="849"/>
      <c r="P193" s="849"/>
      <c r="Q193" s="849"/>
      <c r="R193" s="851"/>
      <c r="S193" s="825"/>
      <c r="T193" s="852" t="s">
        <v>186</v>
      </c>
      <c r="U193" s="853"/>
      <c r="V193" s="853"/>
      <c r="W193" s="853"/>
      <c r="X193" s="853"/>
      <c r="Y193" s="853"/>
      <c r="Z193" s="854"/>
      <c r="AA193" s="848"/>
      <c r="AB193" s="849"/>
      <c r="AC193" s="849"/>
      <c r="AD193" s="849"/>
      <c r="AE193" s="850"/>
      <c r="AF193" s="848"/>
      <c r="AG193" s="849"/>
      <c r="AH193" s="849"/>
      <c r="AI193" s="849"/>
      <c r="AJ193" s="851"/>
    </row>
    <row r="194" spans="2:36" ht="18.75" customHeight="1">
      <c r="B194" s="816"/>
      <c r="C194" s="846" t="s">
        <v>185</v>
      </c>
      <c r="D194" s="847"/>
      <c r="E194" s="847"/>
      <c r="F194" s="847"/>
      <c r="G194" s="847"/>
      <c r="H194" s="847"/>
      <c r="I194" s="848"/>
      <c r="J194" s="849"/>
      <c r="K194" s="849"/>
      <c r="L194" s="849"/>
      <c r="M194" s="850"/>
      <c r="N194" s="848"/>
      <c r="O194" s="849"/>
      <c r="P194" s="849"/>
      <c r="Q194" s="849"/>
      <c r="R194" s="851"/>
      <c r="S194" s="825"/>
      <c r="T194" s="846" t="s">
        <v>184</v>
      </c>
      <c r="U194" s="847"/>
      <c r="V194" s="847"/>
      <c r="W194" s="847"/>
      <c r="X194" s="847"/>
      <c r="Y194" s="847"/>
      <c r="Z194" s="847"/>
      <c r="AA194" s="848"/>
      <c r="AB194" s="849"/>
      <c r="AC194" s="849"/>
      <c r="AD194" s="849"/>
      <c r="AE194" s="850"/>
      <c r="AF194" s="848"/>
      <c r="AG194" s="849"/>
      <c r="AH194" s="849"/>
      <c r="AI194" s="849"/>
      <c r="AJ194" s="851"/>
    </row>
    <row r="195" spans="2:36" ht="18.75" customHeight="1">
      <c r="B195" s="816"/>
      <c r="C195" s="846" t="s">
        <v>150</v>
      </c>
      <c r="D195" s="847"/>
      <c r="E195" s="847"/>
      <c r="F195" s="847"/>
      <c r="G195" s="847"/>
      <c r="H195" s="847"/>
      <c r="I195" s="848"/>
      <c r="J195" s="849"/>
      <c r="K195" s="849"/>
      <c r="L195" s="849"/>
      <c r="M195" s="850"/>
      <c r="N195" s="848"/>
      <c r="O195" s="849"/>
      <c r="P195" s="849"/>
      <c r="Q195" s="849"/>
      <c r="R195" s="851"/>
      <c r="S195" s="825"/>
      <c r="T195" s="846" t="s">
        <v>183</v>
      </c>
      <c r="U195" s="847"/>
      <c r="V195" s="847"/>
      <c r="W195" s="847"/>
      <c r="X195" s="847"/>
      <c r="Y195" s="847"/>
      <c r="Z195" s="847"/>
      <c r="AA195" s="848"/>
      <c r="AB195" s="849"/>
      <c r="AC195" s="849"/>
      <c r="AD195" s="849"/>
      <c r="AE195" s="850"/>
      <c r="AF195" s="848"/>
      <c r="AG195" s="849"/>
      <c r="AH195" s="849"/>
      <c r="AI195" s="849"/>
      <c r="AJ195" s="851"/>
    </row>
    <row r="196" spans="2:36" ht="18.75" customHeight="1">
      <c r="B196" s="817"/>
      <c r="C196" s="855" t="s">
        <v>182</v>
      </c>
      <c r="D196" s="856"/>
      <c r="E196" s="856"/>
      <c r="F196" s="856"/>
      <c r="G196" s="856"/>
      <c r="H196" s="856"/>
      <c r="I196" s="857">
        <f>SUM(I190:M195)</f>
        <v>0</v>
      </c>
      <c r="J196" s="858"/>
      <c r="K196" s="858"/>
      <c r="L196" s="858"/>
      <c r="M196" s="859"/>
      <c r="N196" s="857">
        <f>SUM(N190:R195)</f>
        <v>0</v>
      </c>
      <c r="O196" s="858"/>
      <c r="P196" s="858"/>
      <c r="Q196" s="858"/>
      <c r="R196" s="860"/>
      <c r="S196" s="825"/>
      <c r="T196" s="846" t="s">
        <v>181</v>
      </c>
      <c r="U196" s="847"/>
      <c r="V196" s="847"/>
      <c r="W196" s="847"/>
      <c r="X196" s="847"/>
      <c r="Y196" s="847"/>
      <c r="Z196" s="847"/>
      <c r="AA196" s="848"/>
      <c r="AB196" s="849"/>
      <c r="AC196" s="849"/>
      <c r="AD196" s="849"/>
      <c r="AE196" s="850"/>
      <c r="AF196" s="848"/>
      <c r="AG196" s="849"/>
      <c r="AH196" s="849"/>
      <c r="AI196" s="849"/>
      <c r="AJ196" s="851"/>
    </row>
    <row r="197" spans="2:36" ht="18.75" customHeight="1">
      <c r="B197" s="824" t="s">
        <v>180</v>
      </c>
      <c r="C197" s="866" t="s">
        <v>179</v>
      </c>
      <c r="D197" s="818" t="s">
        <v>178</v>
      </c>
      <c r="E197" s="819"/>
      <c r="F197" s="819"/>
      <c r="G197" s="819"/>
      <c r="H197" s="869"/>
      <c r="I197" s="820"/>
      <c r="J197" s="821"/>
      <c r="K197" s="821"/>
      <c r="L197" s="821"/>
      <c r="M197" s="822"/>
      <c r="N197" s="820"/>
      <c r="O197" s="821"/>
      <c r="P197" s="821"/>
      <c r="Q197" s="821"/>
      <c r="R197" s="823"/>
      <c r="S197" s="825"/>
      <c r="T197" s="846" t="s">
        <v>177</v>
      </c>
      <c r="U197" s="847"/>
      <c r="V197" s="847"/>
      <c r="W197" s="847"/>
      <c r="X197" s="847"/>
      <c r="Y197" s="847"/>
      <c r="Z197" s="847"/>
      <c r="AA197" s="848"/>
      <c r="AB197" s="849"/>
      <c r="AC197" s="849"/>
      <c r="AD197" s="849"/>
      <c r="AE197" s="850"/>
      <c r="AF197" s="848"/>
      <c r="AG197" s="849"/>
      <c r="AH197" s="849"/>
      <c r="AI197" s="849"/>
      <c r="AJ197" s="851"/>
    </row>
    <row r="198" spans="2:36" ht="18.75" customHeight="1">
      <c r="B198" s="825"/>
      <c r="C198" s="867"/>
      <c r="D198" s="846" t="s">
        <v>176</v>
      </c>
      <c r="E198" s="847"/>
      <c r="F198" s="847"/>
      <c r="G198" s="847"/>
      <c r="H198" s="864"/>
      <c r="I198" s="848"/>
      <c r="J198" s="849"/>
      <c r="K198" s="849"/>
      <c r="L198" s="849"/>
      <c r="M198" s="850"/>
      <c r="N198" s="848"/>
      <c r="O198" s="849"/>
      <c r="P198" s="849"/>
      <c r="Q198" s="849"/>
      <c r="R198" s="851"/>
      <c r="S198" s="825"/>
      <c r="T198" s="846" t="s">
        <v>175</v>
      </c>
      <c r="U198" s="847"/>
      <c r="V198" s="847"/>
      <c r="W198" s="847"/>
      <c r="X198" s="847"/>
      <c r="Y198" s="847"/>
      <c r="Z198" s="847"/>
      <c r="AA198" s="848"/>
      <c r="AB198" s="849"/>
      <c r="AC198" s="849"/>
      <c r="AD198" s="849"/>
      <c r="AE198" s="850"/>
      <c r="AF198" s="848"/>
      <c r="AG198" s="849"/>
      <c r="AH198" s="849"/>
      <c r="AI198" s="849"/>
      <c r="AJ198" s="851"/>
    </row>
    <row r="199" spans="2:36" ht="18.75" customHeight="1">
      <c r="B199" s="825"/>
      <c r="C199" s="867"/>
      <c r="D199" s="846" t="s">
        <v>174</v>
      </c>
      <c r="E199" s="847"/>
      <c r="F199" s="847"/>
      <c r="G199" s="847"/>
      <c r="H199" s="864"/>
      <c r="I199" s="848"/>
      <c r="J199" s="849"/>
      <c r="K199" s="849"/>
      <c r="L199" s="849"/>
      <c r="M199" s="850"/>
      <c r="N199" s="848"/>
      <c r="O199" s="849"/>
      <c r="P199" s="849"/>
      <c r="Q199" s="849"/>
      <c r="R199" s="851"/>
      <c r="S199" s="826"/>
      <c r="T199" s="855" t="s">
        <v>173</v>
      </c>
      <c r="U199" s="856"/>
      <c r="V199" s="856"/>
      <c r="W199" s="856"/>
      <c r="X199" s="856"/>
      <c r="Y199" s="856"/>
      <c r="Z199" s="856"/>
      <c r="AA199" s="857">
        <f>SUM(AA190:AE198)</f>
        <v>0</v>
      </c>
      <c r="AB199" s="858"/>
      <c r="AC199" s="858"/>
      <c r="AD199" s="858"/>
      <c r="AE199" s="859"/>
      <c r="AF199" s="857">
        <f>SUM(AF190:AJ198)</f>
        <v>0</v>
      </c>
      <c r="AG199" s="858"/>
      <c r="AH199" s="858"/>
      <c r="AI199" s="858"/>
      <c r="AJ199" s="860"/>
    </row>
    <row r="200" spans="2:36" ht="18.75" customHeight="1">
      <c r="B200" s="825"/>
      <c r="C200" s="867"/>
      <c r="D200" s="846" t="s">
        <v>172</v>
      </c>
      <c r="E200" s="847"/>
      <c r="F200" s="847"/>
      <c r="G200" s="847"/>
      <c r="H200" s="864"/>
      <c r="I200" s="848"/>
      <c r="J200" s="849"/>
      <c r="K200" s="849"/>
      <c r="L200" s="849"/>
      <c r="M200" s="850"/>
      <c r="N200" s="848"/>
      <c r="O200" s="849"/>
      <c r="P200" s="849"/>
      <c r="Q200" s="849"/>
      <c r="R200" s="851"/>
      <c r="S200" s="815" t="s">
        <v>171</v>
      </c>
      <c r="T200" s="818" t="s">
        <v>170</v>
      </c>
      <c r="U200" s="819"/>
      <c r="V200" s="819"/>
      <c r="W200" s="819"/>
      <c r="X200" s="819"/>
      <c r="Y200" s="819"/>
      <c r="Z200" s="819"/>
      <c r="AA200" s="820"/>
      <c r="AB200" s="821"/>
      <c r="AC200" s="821"/>
      <c r="AD200" s="821"/>
      <c r="AE200" s="822"/>
      <c r="AF200" s="820"/>
      <c r="AG200" s="821"/>
      <c r="AH200" s="821"/>
      <c r="AI200" s="821"/>
      <c r="AJ200" s="823"/>
    </row>
    <row r="201" spans="2:36" ht="18.75" customHeight="1">
      <c r="B201" s="825"/>
      <c r="C201" s="867"/>
      <c r="D201" s="846" t="s">
        <v>169</v>
      </c>
      <c r="E201" s="847"/>
      <c r="F201" s="847"/>
      <c r="G201" s="847"/>
      <c r="H201" s="864"/>
      <c r="I201" s="848"/>
      <c r="J201" s="849"/>
      <c r="K201" s="849"/>
      <c r="L201" s="849"/>
      <c r="M201" s="850"/>
      <c r="N201" s="848"/>
      <c r="O201" s="849"/>
      <c r="P201" s="849"/>
      <c r="Q201" s="849"/>
      <c r="R201" s="851"/>
      <c r="S201" s="880"/>
      <c r="T201" s="846" t="s">
        <v>168</v>
      </c>
      <c r="U201" s="847"/>
      <c r="V201" s="847"/>
      <c r="W201" s="847"/>
      <c r="X201" s="847"/>
      <c r="Y201" s="847"/>
      <c r="Z201" s="864"/>
      <c r="AA201" s="848"/>
      <c r="AB201" s="849"/>
      <c r="AC201" s="849"/>
      <c r="AD201" s="849"/>
      <c r="AE201" s="850"/>
      <c r="AF201" s="848"/>
      <c r="AG201" s="849"/>
      <c r="AH201" s="849"/>
      <c r="AI201" s="849"/>
      <c r="AJ201" s="851"/>
    </row>
    <row r="202" spans="2:36" ht="18.75" customHeight="1">
      <c r="B202" s="825"/>
      <c r="C202" s="867"/>
      <c r="D202" s="846" t="s">
        <v>167</v>
      </c>
      <c r="E202" s="847"/>
      <c r="F202" s="847"/>
      <c r="G202" s="847"/>
      <c r="H202" s="864"/>
      <c r="I202" s="848"/>
      <c r="J202" s="849"/>
      <c r="K202" s="849"/>
      <c r="L202" s="849"/>
      <c r="M202" s="850"/>
      <c r="N202" s="848"/>
      <c r="O202" s="849"/>
      <c r="P202" s="849"/>
      <c r="Q202" s="849"/>
      <c r="R202" s="851"/>
      <c r="S202" s="880"/>
      <c r="T202" s="846" t="s">
        <v>166</v>
      </c>
      <c r="U202" s="847"/>
      <c r="V202" s="847"/>
      <c r="W202" s="847"/>
      <c r="X202" s="847"/>
      <c r="Y202" s="847"/>
      <c r="Z202" s="864"/>
      <c r="AA202" s="848"/>
      <c r="AB202" s="849"/>
      <c r="AC202" s="849"/>
      <c r="AD202" s="849"/>
      <c r="AE202" s="850"/>
      <c r="AF202" s="848"/>
      <c r="AG202" s="849"/>
      <c r="AH202" s="849"/>
      <c r="AI202" s="849"/>
      <c r="AJ202" s="851"/>
    </row>
    <row r="203" spans="2:36" ht="18.75" customHeight="1">
      <c r="B203" s="825"/>
      <c r="C203" s="867"/>
      <c r="D203" s="846" t="s">
        <v>165</v>
      </c>
      <c r="E203" s="847"/>
      <c r="F203" s="847"/>
      <c r="G203" s="847"/>
      <c r="H203" s="864"/>
      <c r="I203" s="848"/>
      <c r="J203" s="849"/>
      <c r="K203" s="849"/>
      <c r="L203" s="849"/>
      <c r="M203" s="850"/>
      <c r="N203" s="848"/>
      <c r="O203" s="849"/>
      <c r="P203" s="849"/>
      <c r="Q203" s="849"/>
      <c r="R203" s="851"/>
      <c r="S203" s="880"/>
      <c r="T203" s="887" t="s">
        <v>164</v>
      </c>
      <c r="U203" s="888"/>
      <c r="V203" s="888"/>
      <c r="W203" s="888"/>
      <c r="X203" s="888"/>
      <c r="Y203" s="888"/>
      <c r="Z203" s="889"/>
      <c r="AA203" s="861"/>
      <c r="AB203" s="862"/>
      <c r="AC203" s="862"/>
      <c r="AD203" s="862"/>
      <c r="AE203" s="890"/>
      <c r="AF203" s="861"/>
      <c r="AG203" s="862"/>
      <c r="AH203" s="862"/>
      <c r="AI203" s="862"/>
      <c r="AJ203" s="863"/>
    </row>
    <row r="204" spans="2:36" ht="18.75" customHeight="1">
      <c r="B204" s="825"/>
      <c r="C204" s="867"/>
      <c r="D204" s="855" t="s">
        <v>24</v>
      </c>
      <c r="E204" s="856"/>
      <c r="F204" s="856"/>
      <c r="G204" s="856"/>
      <c r="H204" s="882"/>
      <c r="I204" s="883"/>
      <c r="J204" s="884"/>
      <c r="K204" s="884"/>
      <c r="L204" s="884"/>
      <c r="M204" s="885"/>
      <c r="N204" s="883"/>
      <c r="O204" s="884"/>
      <c r="P204" s="884"/>
      <c r="Q204" s="884"/>
      <c r="R204" s="886"/>
      <c r="S204" s="880"/>
      <c r="T204" s="846" t="s">
        <v>163</v>
      </c>
      <c r="U204" s="847"/>
      <c r="V204" s="847"/>
      <c r="W204" s="847"/>
      <c r="X204" s="847"/>
      <c r="Y204" s="847"/>
      <c r="Z204" s="864"/>
      <c r="AA204" s="848"/>
      <c r="AB204" s="849"/>
      <c r="AC204" s="849"/>
      <c r="AD204" s="849"/>
      <c r="AE204" s="850"/>
      <c r="AF204" s="848"/>
      <c r="AG204" s="849"/>
      <c r="AH204" s="849"/>
      <c r="AI204" s="849"/>
      <c r="AJ204" s="851"/>
    </row>
    <row r="205" spans="2:36" ht="18.75" customHeight="1">
      <c r="B205" s="825"/>
      <c r="C205" s="868"/>
      <c r="D205" s="873" t="s">
        <v>84</v>
      </c>
      <c r="E205" s="874"/>
      <c r="F205" s="874"/>
      <c r="G205" s="874"/>
      <c r="H205" s="875"/>
      <c r="I205" s="876">
        <f>SUM(I197:M204)</f>
        <v>0</v>
      </c>
      <c r="J205" s="877"/>
      <c r="K205" s="877"/>
      <c r="L205" s="877"/>
      <c r="M205" s="878"/>
      <c r="N205" s="876">
        <f>SUM(N197:R204)</f>
        <v>0</v>
      </c>
      <c r="O205" s="877"/>
      <c r="P205" s="877"/>
      <c r="Q205" s="877"/>
      <c r="R205" s="879"/>
      <c r="S205" s="881"/>
      <c r="T205" s="855" t="s">
        <v>162</v>
      </c>
      <c r="U205" s="856"/>
      <c r="V205" s="856"/>
      <c r="W205" s="856"/>
      <c r="X205" s="856"/>
      <c r="Y205" s="856"/>
      <c r="Z205" s="882"/>
      <c r="AA205" s="857">
        <f>SUM(AA200:AE204)</f>
        <v>0</v>
      </c>
      <c r="AB205" s="858"/>
      <c r="AC205" s="858"/>
      <c r="AD205" s="858"/>
      <c r="AE205" s="859"/>
      <c r="AF205" s="857">
        <f>SUM(AF200:AJ204)</f>
        <v>0</v>
      </c>
      <c r="AG205" s="858"/>
      <c r="AH205" s="858"/>
      <c r="AI205" s="858"/>
      <c r="AJ205" s="860"/>
    </row>
    <row r="206" spans="2:36" ht="18.75" customHeight="1">
      <c r="B206" s="825"/>
      <c r="C206" s="906" t="s">
        <v>161</v>
      </c>
      <c r="D206" s="907"/>
      <c r="E206" s="907"/>
      <c r="F206" s="907"/>
      <c r="G206" s="907"/>
      <c r="H206" s="908"/>
      <c r="I206" s="909"/>
      <c r="J206" s="910"/>
      <c r="K206" s="910"/>
      <c r="L206" s="910"/>
      <c r="M206" s="911"/>
      <c r="N206" s="909"/>
      <c r="O206" s="910"/>
      <c r="P206" s="910"/>
      <c r="Q206" s="910"/>
      <c r="R206" s="912"/>
      <c r="S206" s="824" t="s">
        <v>160</v>
      </c>
      <c r="T206" s="818" t="s">
        <v>159</v>
      </c>
      <c r="U206" s="819"/>
      <c r="V206" s="819"/>
      <c r="W206" s="819"/>
      <c r="X206" s="819"/>
      <c r="Y206" s="819"/>
      <c r="Z206" s="869"/>
      <c r="AA206" s="898">
        <f>SUM(AA207:AE210)</f>
        <v>0</v>
      </c>
      <c r="AB206" s="899"/>
      <c r="AC206" s="899"/>
      <c r="AD206" s="899"/>
      <c r="AE206" s="913"/>
      <c r="AF206" s="898">
        <f>SUM(AF207:AJ210)</f>
        <v>0</v>
      </c>
      <c r="AG206" s="899"/>
      <c r="AH206" s="899"/>
      <c r="AI206" s="899"/>
      <c r="AJ206" s="900"/>
    </row>
    <row r="207" spans="2:36" ht="18.75" customHeight="1">
      <c r="B207" s="825"/>
      <c r="C207" s="901" t="s">
        <v>158</v>
      </c>
      <c r="D207" s="903" t="s">
        <v>157</v>
      </c>
      <c r="E207" s="904"/>
      <c r="F207" s="904"/>
      <c r="G207" s="904"/>
      <c r="H207" s="905"/>
      <c r="I207" s="820"/>
      <c r="J207" s="821"/>
      <c r="K207" s="821"/>
      <c r="L207" s="821"/>
      <c r="M207" s="822"/>
      <c r="N207" s="820"/>
      <c r="O207" s="821"/>
      <c r="P207" s="821"/>
      <c r="Q207" s="821"/>
      <c r="R207" s="823"/>
      <c r="S207" s="825"/>
      <c r="T207" s="81"/>
      <c r="U207" s="847" t="s">
        <v>156</v>
      </c>
      <c r="V207" s="847"/>
      <c r="W207" s="847"/>
      <c r="X207" s="847"/>
      <c r="Y207" s="847"/>
      <c r="Z207" s="864"/>
      <c r="AA207" s="848"/>
      <c r="AB207" s="849"/>
      <c r="AC207" s="849"/>
      <c r="AD207" s="849"/>
      <c r="AE207" s="850"/>
      <c r="AF207" s="848"/>
      <c r="AG207" s="849"/>
      <c r="AH207" s="849"/>
      <c r="AI207" s="849"/>
      <c r="AJ207" s="851"/>
    </row>
    <row r="208" spans="2:36" ht="18.75" customHeight="1">
      <c r="B208" s="825"/>
      <c r="C208" s="901"/>
      <c r="D208" s="846" t="s">
        <v>155</v>
      </c>
      <c r="E208" s="871"/>
      <c r="F208" s="871"/>
      <c r="G208" s="871"/>
      <c r="H208" s="872"/>
      <c r="I208" s="848"/>
      <c r="J208" s="849"/>
      <c r="K208" s="849"/>
      <c r="L208" s="849"/>
      <c r="M208" s="850"/>
      <c r="N208" s="848"/>
      <c r="O208" s="849"/>
      <c r="P208" s="849"/>
      <c r="Q208" s="849"/>
      <c r="R208" s="851"/>
      <c r="S208" s="825"/>
      <c r="T208" s="80"/>
      <c r="U208" s="847" t="s">
        <v>154</v>
      </c>
      <c r="V208" s="847"/>
      <c r="W208" s="847"/>
      <c r="X208" s="847"/>
      <c r="Y208" s="847"/>
      <c r="Z208" s="847"/>
      <c r="AA208" s="848"/>
      <c r="AB208" s="849"/>
      <c r="AC208" s="849"/>
      <c r="AD208" s="849"/>
      <c r="AE208" s="850"/>
      <c r="AF208" s="848"/>
      <c r="AG208" s="849"/>
      <c r="AH208" s="849"/>
      <c r="AI208" s="849"/>
      <c r="AJ208" s="851"/>
    </row>
    <row r="209" spans="2:36" ht="18.75" customHeight="1">
      <c r="B209" s="825"/>
      <c r="C209" s="901"/>
      <c r="D209" s="846" t="s">
        <v>153</v>
      </c>
      <c r="E209" s="871"/>
      <c r="F209" s="871"/>
      <c r="G209" s="871"/>
      <c r="H209" s="872"/>
      <c r="I209" s="848"/>
      <c r="J209" s="849"/>
      <c r="K209" s="849"/>
      <c r="L209" s="849"/>
      <c r="M209" s="850"/>
      <c r="N209" s="848"/>
      <c r="O209" s="849"/>
      <c r="P209" s="849"/>
      <c r="Q209" s="849"/>
      <c r="R209" s="851"/>
      <c r="S209" s="825"/>
      <c r="T209" s="80"/>
      <c r="U209" s="847" t="s">
        <v>152</v>
      </c>
      <c r="V209" s="847"/>
      <c r="W209" s="847"/>
      <c r="X209" s="847"/>
      <c r="Y209" s="847"/>
      <c r="Z209" s="864"/>
      <c r="AA209" s="848"/>
      <c r="AB209" s="849"/>
      <c r="AC209" s="849"/>
      <c r="AD209" s="849"/>
      <c r="AE209" s="850"/>
      <c r="AF209" s="848"/>
      <c r="AG209" s="849"/>
      <c r="AH209" s="849"/>
      <c r="AI209" s="849"/>
      <c r="AJ209" s="851"/>
    </row>
    <row r="210" spans="2:36" ht="18.75" customHeight="1">
      <c r="B210" s="825"/>
      <c r="C210" s="901"/>
      <c r="D210" s="870" t="s">
        <v>24</v>
      </c>
      <c r="E210" s="871"/>
      <c r="F210" s="871"/>
      <c r="G210" s="871"/>
      <c r="H210" s="872"/>
      <c r="I210" s="848"/>
      <c r="J210" s="849"/>
      <c r="K210" s="849"/>
      <c r="L210" s="849"/>
      <c r="M210" s="850"/>
      <c r="N210" s="848"/>
      <c r="O210" s="849"/>
      <c r="P210" s="849"/>
      <c r="Q210" s="849"/>
      <c r="R210" s="851"/>
      <c r="S210" s="825"/>
      <c r="T210" s="79"/>
      <c r="U210" s="856" t="s">
        <v>151</v>
      </c>
      <c r="V210" s="856"/>
      <c r="W210" s="856"/>
      <c r="X210" s="856"/>
      <c r="Y210" s="856"/>
      <c r="Z210" s="856"/>
      <c r="AA210" s="926"/>
      <c r="AB210" s="927"/>
      <c r="AC210" s="927"/>
      <c r="AD210" s="927"/>
      <c r="AE210" s="928"/>
      <c r="AF210" s="926"/>
      <c r="AG210" s="927"/>
      <c r="AH210" s="927"/>
      <c r="AI210" s="927"/>
      <c r="AJ210" s="929"/>
    </row>
    <row r="211" spans="2:36" ht="18.75" customHeight="1">
      <c r="B211" s="825"/>
      <c r="C211" s="901"/>
      <c r="D211" s="930" t="s">
        <v>150</v>
      </c>
      <c r="E211" s="931"/>
      <c r="F211" s="931"/>
      <c r="G211" s="931"/>
      <c r="H211" s="932"/>
      <c r="I211" s="883"/>
      <c r="J211" s="884"/>
      <c r="K211" s="884"/>
      <c r="L211" s="884"/>
      <c r="M211" s="885"/>
      <c r="N211" s="883"/>
      <c r="O211" s="884"/>
      <c r="P211" s="884"/>
      <c r="Q211" s="884"/>
      <c r="R211" s="886"/>
      <c r="S211" s="825"/>
      <c r="T211" s="818" t="s">
        <v>149</v>
      </c>
      <c r="U211" s="819"/>
      <c r="V211" s="819"/>
      <c r="W211" s="819"/>
      <c r="X211" s="819"/>
      <c r="Y211" s="819"/>
      <c r="Z211" s="869"/>
      <c r="AA211" s="820"/>
      <c r="AB211" s="821"/>
      <c r="AC211" s="821"/>
      <c r="AD211" s="821"/>
      <c r="AE211" s="822"/>
      <c r="AF211" s="820"/>
      <c r="AG211" s="821"/>
      <c r="AH211" s="821"/>
      <c r="AI211" s="821"/>
      <c r="AJ211" s="823"/>
    </row>
    <row r="212" spans="2:36" ht="18.75" customHeight="1">
      <c r="B212" s="825"/>
      <c r="C212" s="902"/>
      <c r="D212" s="873" t="s">
        <v>84</v>
      </c>
      <c r="E212" s="874"/>
      <c r="F212" s="874"/>
      <c r="G212" s="874"/>
      <c r="H212" s="875"/>
      <c r="I212" s="876">
        <f>SUM(I207:M211)</f>
        <v>0</v>
      </c>
      <c r="J212" s="877"/>
      <c r="K212" s="877"/>
      <c r="L212" s="877"/>
      <c r="M212" s="878"/>
      <c r="N212" s="876">
        <f>SUM(N207:R211)</f>
        <v>0</v>
      </c>
      <c r="O212" s="877"/>
      <c r="P212" s="877"/>
      <c r="Q212" s="877"/>
      <c r="R212" s="879"/>
      <c r="S212" s="825"/>
      <c r="T212" s="846" t="s">
        <v>148</v>
      </c>
      <c r="U212" s="847"/>
      <c r="V212" s="847"/>
      <c r="W212" s="847"/>
      <c r="X212" s="847"/>
      <c r="Y212" s="847"/>
      <c r="Z212" s="864"/>
      <c r="AA212" s="848"/>
      <c r="AB212" s="849"/>
      <c r="AC212" s="849"/>
      <c r="AD212" s="849"/>
      <c r="AE212" s="850"/>
      <c r="AF212" s="848"/>
      <c r="AG212" s="849"/>
      <c r="AH212" s="849"/>
      <c r="AI212" s="849"/>
      <c r="AJ212" s="851"/>
    </row>
    <row r="213" spans="2:36" ht="18.75" customHeight="1">
      <c r="B213" s="825"/>
      <c r="C213" s="895" t="s">
        <v>147</v>
      </c>
      <c r="D213" s="896"/>
      <c r="E213" s="896"/>
      <c r="F213" s="896"/>
      <c r="G213" s="896"/>
      <c r="H213" s="897"/>
      <c r="I213" s="857">
        <f>SUM(I205,I206,I212)</f>
        <v>0</v>
      </c>
      <c r="J213" s="858"/>
      <c r="K213" s="858"/>
      <c r="L213" s="858"/>
      <c r="M213" s="859"/>
      <c r="N213" s="857">
        <f>SUM(N205,N206,N212)</f>
        <v>0</v>
      </c>
      <c r="O213" s="858"/>
      <c r="P213" s="858"/>
      <c r="Q213" s="858"/>
      <c r="R213" s="859"/>
      <c r="S213" s="825"/>
      <c r="T213" s="846" t="s">
        <v>146</v>
      </c>
      <c r="U213" s="847"/>
      <c r="V213" s="847"/>
      <c r="W213" s="847"/>
      <c r="X213" s="847"/>
      <c r="Y213" s="847"/>
      <c r="Z213" s="847"/>
      <c r="AA213" s="848"/>
      <c r="AB213" s="849"/>
      <c r="AC213" s="849"/>
      <c r="AD213" s="849"/>
      <c r="AE213" s="850"/>
      <c r="AF213" s="848"/>
      <c r="AG213" s="849"/>
      <c r="AH213" s="849"/>
      <c r="AI213" s="849"/>
      <c r="AJ213" s="851"/>
    </row>
    <row r="214" spans="2:36" ht="18.75" customHeight="1" thickBot="1">
      <c r="B214" s="865"/>
      <c r="C214" s="942" t="s">
        <v>145</v>
      </c>
      <c r="D214" s="943"/>
      <c r="E214" s="943"/>
      <c r="F214" s="943"/>
      <c r="G214" s="943"/>
      <c r="H214" s="944"/>
      <c r="I214" s="945">
        <v>0</v>
      </c>
      <c r="J214" s="946"/>
      <c r="K214" s="946"/>
      <c r="L214" s="946"/>
      <c r="M214" s="947"/>
      <c r="N214" s="945">
        <v>0</v>
      </c>
      <c r="O214" s="946"/>
      <c r="P214" s="946"/>
      <c r="Q214" s="946"/>
      <c r="R214" s="947"/>
      <c r="S214" s="865"/>
      <c r="T214" s="948" t="s">
        <v>144</v>
      </c>
      <c r="U214" s="949"/>
      <c r="V214" s="949"/>
      <c r="W214" s="949"/>
      <c r="X214" s="949"/>
      <c r="Y214" s="949"/>
      <c r="Z214" s="949"/>
      <c r="AA214" s="891">
        <f>SUM(AA206,AA211,AA213)</f>
        <v>0</v>
      </c>
      <c r="AB214" s="892"/>
      <c r="AC214" s="892"/>
      <c r="AD214" s="892"/>
      <c r="AE214" s="893"/>
      <c r="AF214" s="891">
        <f>SUM(AF206,AF211,AF213)</f>
        <v>0</v>
      </c>
      <c r="AG214" s="892"/>
      <c r="AH214" s="892"/>
      <c r="AI214" s="892"/>
      <c r="AJ214" s="894"/>
    </row>
    <row r="215" spans="2:36" ht="18.75" customHeight="1" thickBot="1">
      <c r="B215" s="933" t="s">
        <v>143</v>
      </c>
      <c r="C215" s="934"/>
      <c r="D215" s="934"/>
      <c r="E215" s="934"/>
      <c r="F215" s="934"/>
      <c r="G215" s="934"/>
      <c r="H215" s="935"/>
      <c r="I215" s="936">
        <f>SUM(I196,I213,I214)</f>
        <v>0</v>
      </c>
      <c r="J215" s="937"/>
      <c r="K215" s="937"/>
      <c r="L215" s="937"/>
      <c r="M215" s="938"/>
      <c r="N215" s="936">
        <f>SUM(N196,N213,N214)</f>
        <v>0</v>
      </c>
      <c r="O215" s="937"/>
      <c r="P215" s="937"/>
      <c r="Q215" s="937"/>
      <c r="R215" s="938"/>
      <c r="S215" s="933" t="s">
        <v>143</v>
      </c>
      <c r="T215" s="939"/>
      <c r="U215" s="939"/>
      <c r="V215" s="939"/>
      <c r="W215" s="939"/>
      <c r="X215" s="939"/>
      <c r="Y215" s="939"/>
      <c r="Z215" s="940"/>
      <c r="AA215" s="936">
        <f>AA199+AA205+AA214</f>
        <v>0</v>
      </c>
      <c r="AB215" s="937"/>
      <c r="AC215" s="937"/>
      <c r="AD215" s="937"/>
      <c r="AE215" s="938"/>
      <c r="AF215" s="936">
        <f>AF199+AF205+AF214</f>
        <v>0</v>
      </c>
      <c r="AG215" s="937"/>
      <c r="AH215" s="937"/>
      <c r="AI215" s="937"/>
      <c r="AJ215" s="941"/>
    </row>
    <row r="216" spans="2:36" ht="18.75" customHeight="1">
      <c r="B216" s="68"/>
      <c r="C216" s="43"/>
      <c r="D216" s="43"/>
      <c r="E216" s="43"/>
      <c r="F216" s="43"/>
      <c r="G216" s="43"/>
      <c r="H216" s="43"/>
      <c r="I216" s="43"/>
      <c r="J216" s="43"/>
      <c r="K216" s="43"/>
      <c r="L216" s="43"/>
      <c r="M216" s="43"/>
      <c r="N216" s="43"/>
      <c r="O216" s="43"/>
      <c r="P216" s="43"/>
      <c r="Q216" s="43"/>
      <c r="R216" s="43"/>
      <c r="S216" s="914" t="s">
        <v>142</v>
      </c>
      <c r="T216" s="915"/>
      <c r="U216" s="915"/>
      <c r="V216" s="915"/>
      <c r="W216" s="915"/>
      <c r="X216" s="915"/>
      <c r="Y216" s="915"/>
      <c r="Z216" s="916"/>
      <c r="AA216" s="917"/>
      <c r="AB216" s="917"/>
      <c r="AC216" s="917"/>
      <c r="AD216" s="917"/>
      <c r="AE216" s="917"/>
      <c r="AF216" s="917"/>
      <c r="AG216" s="917"/>
      <c r="AH216" s="917"/>
      <c r="AI216" s="917"/>
      <c r="AJ216" s="917"/>
    </row>
    <row r="217" spans="2:36" ht="18.75" customHeight="1">
      <c r="B217" s="68"/>
      <c r="C217" s="43"/>
      <c r="D217" s="43"/>
      <c r="E217" s="43"/>
      <c r="F217" s="43"/>
      <c r="G217" s="43"/>
      <c r="H217" s="43"/>
      <c r="I217" s="43"/>
      <c r="J217" s="43"/>
      <c r="K217" s="43"/>
      <c r="L217" s="43"/>
      <c r="M217" s="43"/>
      <c r="N217" s="43"/>
      <c r="O217" s="43"/>
      <c r="P217" s="43"/>
      <c r="Q217" s="43"/>
      <c r="R217" s="43"/>
      <c r="S217" s="76"/>
      <c r="T217" s="78"/>
      <c r="U217" s="78"/>
      <c r="V217" s="78"/>
      <c r="W217" s="78"/>
      <c r="X217" s="78"/>
      <c r="Y217" s="78"/>
      <c r="Z217" s="78"/>
      <c r="AA217" s="77"/>
      <c r="AB217" s="77"/>
      <c r="AC217" s="77"/>
      <c r="AD217" s="77"/>
      <c r="AE217" s="77"/>
      <c r="AF217" s="77"/>
      <c r="AG217" s="77"/>
      <c r="AH217" s="77"/>
      <c r="AI217" s="77"/>
      <c r="AJ217" s="77"/>
    </row>
    <row r="218" spans="2:36" ht="18.75" customHeight="1">
      <c r="B218" s="10" t="s">
        <v>141</v>
      </c>
      <c r="C218" s="76"/>
      <c r="D218" s="76"/>
      <c r="E218" s="76"/>
      <c r="F218" s="76"/>
      <c r="G218" s="76"/>
      <c r="H218" s="76"/>
      <c r="I218" s="74"/>
      <c r="J218" s="75"/>
      <c r="K218" s="75"/>
      <c r="L218" s="74"/>
      <c r="M218" s="75"/>
      <c r="N218" s="75"/>
      <c r="O218" s="74"/>
      <c r="P218" s="75"/>
      <c r="Q218" s="75"/>
      <c r="R218" s="74"/>
      <c r="S218" s="75"/>
      <c r="T218" s="75"/>
      <c r="U218" s="74"/>
      <c r="V218" s="75"/>
      <c r="W218" s="75"/>
      <c r="X218" s="75"/>
      <c r="Y218" s="74"/>
      <c r="Z218" s="75"/>
      <c r="AA218" s="75"/>
      <c r="AB218" s="74"/>
      <c r="AC218" s="75"/>
      <c r="AD218" s="75"/>
      <c r="AE218" s="74"/>
      <c r="AF218" s="74"/>
      <c r="AG218" s="74"/>
      <c r="AH218" s="74"/>
      <c r="AI218" s="74"/>
      <c r="AJ218" s="74"/>
    </row>
    <row r="219" spans="2:36" ht="18.75" customHeight="1" thickBot="1">
      <c r="C219" s="37"/>
      <c r="D219" s="37"/>
      <c r="E219" s="37"/>
      <c r="AG219" s="73" t="s">
        <v>140</v>
      </c>
    </row>
    <row r="220" spans="2:36" ht="18.75" customHeight="1">
      <c r="B220" s="918" t="s">
        <v>139</v>
      </c>
      <c r="C220" s="919"/>
      <c r="D220" s="919"/>
      <c r="E220" s="919"/>
      <c r="F220" s="919"/>
      <c r="G220" s="919"/>
      <c r="H220" s="919"/>
      <c r="I220" s="919"/>
      <c r="J220" s="919"/>
      <c r="K220" s="919"/>
      <c r="L220" s="919"/>
      <c r="M220" s="919"/>
      <c r="N220" s="919"/>
      <c r="O220" s="919"/>
      <c r="P220" s="919"/>
      <c r="Q220" s="919"/>
      <c r="R220" s="920"/>
      <c r="S220" s="918" t="s">
        <v>138</v>
      </c>
      <c r="T220" s="919"/>
      <c r="U220" s="919"/>
      <c r="V220" s="919"/>
      <c r="W220" s="919"/>
      <c r="X220" s="919"/>
      <c r="Y220" s="919"/>
      <c r="Z220" s="919"/>
      <c r="AA220" s="919"/>
      <c r="AB220" s="919"/>
      <c r="AC220" s="919"/>
      <c r="AD220" s="919"/>
      <c r="AE220" s="919"/>
      <c r="AF220" s="919"/>
      <c r="AG220" s="919"/>
      <c r="AH220" s="919"/>
      <c r="AI220" s="919"/>
      <c r="AJ220" s="920"/>
    </row>
    <row r="221" spans="2:36" ht="18.75" customHeight="1">
      <c r="B221" s="921" t="s">
        <v>137</v>
      </c>
      <c r="C221" s="922"/>
      <c r="D221" s="922"/>
      <c r="E221" s="922"/>
      <c r="F221" s="922"/>
      <c r="G221" s="922"/>
      <c r="H221" s="922"/>
      <c r="I221" s="922"/>
      <c r="J221" s="923" t="s">
        <v>136</v>
      </c>
      <c r="K221" s="924"/>
      <c r="L221" s="924"/>
      <c r="M221" s="924"/>
      <c r="N221" s="924"/>
      <c r="O221" s="924"/>
      <c r="P221" s="923" t="s">
        <v>135</v>
      </c>
      <c r="Q221" s="924"/>
      <c r="R221" s="925"/>
      <c r="S221" s="921" t="s">
        <v>137</v>
      </c>
      <c r="T221" s="922"/>
      <c r="U221" s="922"/>
      <c r="V221" s="922"/>
      <c r="W221" s="922"/>
      <c r="X221" s="922"/>
      <c r="Y221" s="922"/>
      <c r="Z221" s="922"/>
      <c r="AA221" s="922"/>
      <c r="AB221" s="923" t="s">
        <v>136</v>
      </c>
      <c r="AC221" s="924"/>
      <c r="AD221" s="924"/>
      <c r="AE221" s="924"/>
      <c r="AF221" s="924"/>
      <c r="AG221" s="924"/>
      <c r="AH221" s="923" t="s">
        <v>135</v>
      </c>
      <c r="AI221" s="924"/>
      <c r="AJ221" s="925"/>
    </row>
    <row r="222" spans="2:36" ht="18.75" customHeight="1">
      <c r="B222" s="957"/>
      <c r="C222" s="730"/>
      <c r="D222" s="730"/>
      <c r="E222" s="730"/>
      <c r="F222" s="730"/>
      <c r="G222" s="730"/>
      <c r="H222" s="730"/>
      <c r="I222" s="730"/>
      <c r="J222" s="958"/>
      <c r="K222" s="730"/>
      <c r="L222" s="730"/>
      <c r="M222" s="730"/>
      <c r="N222" s="730"/>
      <c r="O222" s="730"/>
      <c r="P222" s="959"/>
      <c r="Q222" s="960"/>
      <c r="R222" s="72" t="s">
        <v>134</v>
      </c>
      <c r="S222" s="961"/>
      <c r="T222" s="962"/>
      <c r="U222" s="962"/>
      <c r="V222" s="962"/>
      <c r="W222" s="962"/>
      <c r="X222" s="962"/>
      <c r="Y222" s="962"/>
      <c r="Z222" s="962"/>
      <c r="AA222" s="962"/>
      <c r="AB222" s="963"/>
      <c r="AC222" s="964"/>
      <c r="AD222" s="964"/>
      <c r="AE222" s="964"/>
      <c r="AF222" s="964"/>
      <c r="AG222" s="964"/>
      <c r="AH222" s="959"/>
      <c r="AI222" s="960"/>
      <c r="AJ222" s="71" t="s">
        <v>133</v>
      </c>
    </row>
    <row r="223" spans="2:36" ht="18.75" customHeight="1">
      <c r="B223" s="686"/>
      <c r="C223" s="360"/>
      <c r="D223" s="360"/>
      <c r="E223" s="360"/>
      <c r="F223" s="360"/>
      <c r="G223" s="360"/>
      <c r="H223" s="360"/>
      <c r="I223" s="360"/>
      <c r="J223" s="950"/>
      <c r="K223" s="360"/>
      <c r="L223" s="360"/>
      <c r="M223" s="360"/>
      <c r="N223" s="360"/>
      <c r="O223" s="360"/>
      <c r="P223" s="951"/>
      <c r="Q223" s="952"/>
      <c r="R223" s="70" t="s">
        <v>133</v>
      </c>
      <c r="S223" s="953"/>
      <c r="T223" s="954"/>
      <c r="U223" s="954"/>
      <c r="V223" s="954"/>
      <c r="W223" s="954"/>
      <c r="X223" s="954"/>
      <c r="Y223" s="954"/>
      <c r="Z223" s="954"/>
      <c r="AA223" s="954"/>
      <c r="AB223" s="955"/>
      <c r="AC223" s="956"/>
      <c r="AD223" s="956"/>
      <c r="AE223" s="956"/>
      <c r="AF223" s="956"/>
      <c r="AG223" s="956"/>
      <c r="AH223" s="951"/>
      <c r="AI223" s="952"/>
      <c r="AJ223" s="70" t="s">
        <v>132</v>
      </c>
    </row>
    <row r="224" spans="2:36" ht="18.75" customHeight="1">
      <c r="B224" s="686"/>
      <c r="C224" s="360"/>
      <c r="D224" s="360"/>
      <c r="E224" s="360"/>
      <c r="F224" s="360"/>
      <c r="G224" s="360"/>
      <c r="H224" s="360"/>
      <c r="I224" s="360"/>
      <c r="J224" s="950"/>
      <c r="K224" s="360"/>
      <c r="L224" s="360"/>
      <c r="M224" s="360"/>
      <c r="N224" s="360"/>
      <c r="O224" s="360"/>
      <c r="P224" s="951"/>
      <c r="Q224" s="952"/>
      <c r="R224" s="70" t="s">
        <v>131</v>
      </c>
      <c r="S224" s="953"/>
      <c r="T224" s="954"/>
      <c r="U224" s="954"/>
      <c r="V224" s="954"/>
      <c r="W224" s="954"/>
      <c r="X224" s="954"/>
      <c r="Y224" s="954"/>
      <c r="Z224" s="954"/>
      <c r="AA224" s="954"/>
      <c r="AB224" s="955"/>
      <c r="AC224" s="956"/>
      <c r="AD224" s="956"/>
      <c r="AE224" s="956"/>
      <c r="AF224" s="956"/>
      <c r="AG224" s="956"/>
      <c r="AH224" s="951"/>
      <c r="AI224" s="952"/>
      <c r="AJ224" s="70" t="s">
        <v>131</v>
      </c>
    </row>
    <row r="225" spans="2:36" ht="18.75" customHeight="1">
      <c r="B225" s="686"/>
      <c r="C225" s="360"/>
      <c r="D225" s="360"/>
      <c r="E225" s="360"/>
      <c r="F225" s="360"/>
      <c r="G225" s="360"/>
      <c r="H225" s="360"/>
      <c r="I225" s="360"/>
      <c r="J225" s="950"/>
      <c r="K225" s="360"/>
      <c r="L225" s="360"/>
      <c r="M225" s="360"/>
      <c r="N225" s="360"/>
      <c r="O225" s="360"/>
      <c r="P225" s="951"/>
      <c r="Q225" s="952"/>
      <c r="R225" s="70" t="s">
        <v>131</v>
      </c>
      <c r="S225" s="953"/>
      <c r="T225" s="954"/>
      <c r="U225" s="954"/>
      <c r="V225" s="954"/>
      <c r="W225" s="954"/>
      <c r="X225" s="954"/>
      <c r="Y225" s="954"/>
      <c r="Z225" s="954"/>
      <c r="AA225" s="954"/>
      <c r="AB225" s="955"/>
      <c r="AC225" s="956"/>
      <c r="AD225" s="956"/>
      <c r="AE225" s="956"/>
      <c r="AF225" s="956"/>
      <c r="AG225" s="956"/>
      <c r="AH225" s="951"/>
      <c r="AI225" s="952"/>
      <c r="AJ225" s="70" t="s">
        <v>131</v>
      </c>
    </row>
    <row r="226" spans="2:36" ht="18.75" customHeight="1" thickBot="1">
      <c r="B226" s="751"/>
      <c r="C226" s="565"/>
      <c r="D226" s="565"/>
      <c r="E226" s="565"/>
      <c r="F226" s="565"/>
      <c r="G226" s="565"/>
      <c r="H226" s="565"/>
      <c r="I226" s="565"/>
      <c r="J226" s="977"/>
      <c r="K226" s="565"/>
      <c r="L226" s="565"/>
      <c r="M226" s="565"/>
      <c r="N226" s="565"/>
      <c r="O226" s="565"/>
      <c r="P226" s="978"/>
      <c r="Q226" s="979"/>
      <c r="R226" s="69" t="s">
        <v>131</v>
      </c>
      <c r="S226" s="980"/>
      <c r="T226" s="611"/>
      <c r="U226" s="611"/>
      <c r="V226" s="611"/>
      <c r="W226" s="611"/>
      <c r="X226" s="611"/>
      <c r="Y226" s="611"/>
      <c r="Z226" s="611"/>
      <c r="AA226" s="611"/>
      <c r="AB226" s="981"/>
      <c r="AC226" s="982"/>
      <c r="AD226" s="982"/>
      <c r="AE226" s="982"/>
      <c r="AF226" s="982"/>
      <c r="AG226" s="982"/>
      <c r="AH226" s="978"/>
      <c r="AI226" s="979"/>
      <c r="AJ226" s="69" t="s">
        <v>131</v>
      </c>
    </row>
    <row r="227" spans="2:36" ht="18.75" customHeight="1">
      <c r="B227" s="37"/>
      <c r="C227" s="37"/>
      <c r="D227" s="37"/>
      <c r="E227" s="37"/>
    </row>
    <row r="228" spans="2:36" ht="18.75" customHeight="1">
      <c r="B228" s="326" t="s">
        <v>130</v>
      </c>
      <c r="C228" s="327"/>
      <c r="D228" s="327"/>
      <c r="E228" s="327"/>
      <c r="F228" s="328"/>
      <c r="G228" s="328"/>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row>
    <row r="229" spans="2:36" ht="18.75" customHeight="1">
      <c r="C229" s="41" t="s">
        <v>129</v>
      </c>
      <c r="D229" s="462">
        <f>$AA$5</f>
        <v>0</v>
      </c>
      <c r="E229" s="462"/>
      <c r="F229" s="462"/>
      <c r="G229" s="463">
        <f>$G$5</f>
        <v>0</v>
      </c>
      <c r="H229" s="463"/>
      <c r="I229" s="463"/>
      <c r="J229" s="463"/>
      <c r="K229" s="463"/>
      <c r="L229" s="463"/>
      <c r="M229" s="463"/>
      <c r="N229" s="463"/>
      <c r="O229" s="463"/>
      <c r="P229" s="463"/>
      <c r="Q229" s="463"/>
      <c r="R229" s="463"/>
      <c r="S229" s="463"/>
      <c r="T229" s="463"/>
      <c r="U229" s="463"/>
      <c r="V229" s="463"/>
      <c r="W229" s="463"/>
      <c r="X229" s="463"/>
      <c r="Y229" s="463"/>
      <c r="Z229" s="40" t="s">
        <v>128</v>
      </c>
      <c r="AA229" s="464">
        <f>$AA$3</f>
        <v>0</v>
      </c>
      <c r="AB229" s="464"/>
      <c r="AC229" s="464"/>
      <c r="AD229" s="38" t="s">
        <v>9</v>
      </c>
      <c r="AE229" s="429">
        <f>$AE$3</f>
        <v>0</v>
      </c>
      <c r="AF229" s="429"/>
      <c r="AG229" s="39" t="s">
        <v>47</v>
      </c>
      <c r="AH229" s="429">
        <f>$AH$3</f>
        <v>0</v>
      </c>
      <c r="AI229" s="429"/>
      <c r="AJ229" s="38" t="s">
        <v>46</v>
      </c>
    </row>
    <row r="230" spans="2:36" ht="18.75" customHeight="1" thickBot="1">
      <c r="B230" s="68"/>
      <c r="C230" s="68"/>
      <c r="D230" s="68"/>
      <c r="E230" s="68"/>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67" t="s">
        <v>127</v>
      </c>
      <c r="AH230" s="43"/>
      <c r="AI230" s="43"/>
      <c r="AJ230" s="43"/>
    </row>
    <row r="231" spans="2:36" ht="18.75" customHeight="1">
      <c r="B231" s="965" t="s">
        <v>126</v>
      </c>
      <c r="C231" s="966"/>
      <c r="D231" s="966"/>
      <c r="E231" s="966"/>
      <c r="F231" s="966"/>
      <c r="G231" s="966"/>
      <c r="H231" s="966"/>
      <c r="I231" s="966"/>
      <c r="J231" s="966"/>
      <c r="K231" s="966"/>
      <c r="L231" s="966"/>
      <c r="M231" s="966"/>
      <c r="N231" s="966"/>
      <c r="O231" s="966"/>
      <c r="P231" s="966"/>
      <c r="Q231" s="966"/>
      <c r="R231" s="967"/>
      <c r="S231" s="968" t="s">
        <v>125</v>
      </c>
      <c r="T231" s="969"/>
      <c r="U231" s="969"/>
      <c r="V231" s="969"/>
      <c r="W231" s="969"/>
      <c r="X231" s="969"/>
      <c r="Y231" s="969"/>
      <c r="Z231" s="969"/>
      <c r="AA231" s="969"/>
      <c r="AB231" s="969"/>
      <c r="AC231" s="969"/>
      <c r="AD231" s="969"/>
      <c r="AE231" s="969"/>
      <c r="AF231" s="969"/>
      <c r="AG231" s="969"/>
      <c r="AH231" s="969"/>
      <c r="AI231" s="969"/>
      <c r="AJ231" s="970"/>
    </row>
    <row r="232" spans="2:36" ht="18.75" customHeight="1">
      <c r="B232" s="836" t="s">
        <v>59</v>
      </c>
      <c r="C232" s="837"/>
      <c r="D232" s="837"/>
      <c r="E232" s="837"/>
      <c r="F232" s="837"/>
      <c r="G232" s="837"/>
      <c r="H232" s="838"/>
      <c r="I232" s="997" t="s">
        <v>124</v>
      </c>
      <c r="J232" s="997"/>
      <c r="K232" s="997"/>
      <c r="L232" s="997"/>
      <c r="M232" s="997"/>
      <c r="N232" s="997" t="s">
        <v>58</v>
      </c>
      <c r="O232" s="997"/>
      <c r="P232" s="997"/>
      <c r="Q232" s="997"/>
      <c r="R232" s="998"/>
      <c r="S232" s="999" t="s">
        <v>59</v>
      </c>
      <c r="T232" s="1000"/>
      <c r="U232" s="1000"/>
      <c r="V232" s="1000"/>
      <c r="W232" s="1000"/>
      <c r="X232" s="1000"/>
      <c r="Y232" s="1000"/>
      <c r="Z232" s="1001"/>
      <c r="AA232" s="997" t="s">
        <v>124</v>
      </c>
      <c r="AB232" s="997"/>
      <c r="AC232" s="997"/>
      <c r="AD232" s="997"/>
      <c r="AE232" s="997"/>
      <c r="AF232" s="997" t="s">
        <v>58</v>
      </c>
      <c r="AG232" s="997"/>
      <c r="AH232" s="997"/>
      <c r="AI232" s="997"/>
      <c r="AJ232" s="1008"/>
    </row>
    <row r="233" spans="2:36" ht="18.75" customHeight="1">
      <c r="B233" s="839"/>
      <c r="C233" s="995"/>
      <c r="D233" s="995"/>
      <c r="E233" s="995"/>
      <c r="F233" s="995"/>
      <c r="G233" s="995"/>
      <c r="H233" s="996"/>
      <c r="I233" s="1009">
        <f>I189</f>
        <v>0</v>
      </c>
      <c r="J233" s="1010"/>
      <c r="K233" s="65" t="s">
        <v>123</v>
      </c>
      <c r="L233" s="64">
        <f>L189</f>
        <v>0</v>
      </c>
      <c r="M233" s="66" t="s">
        <v>122</v>
      </c>
      <c r="N233" s="1009">
        <f>N189</f>
        <v>0</v>
      </c>
      <c r="O233" s="1010"/>
      <c r="P233" s="65" t="s">
        <v>123</v>
      </c>
      <c r="Q233" s="64">
        <f>Q189</f>
        <v>0</v>
      </c>
      <c r="R233" s="63" t="s">
        <v>122</v>
      </c>
      <c r="S233" s="1002"/>
      <c r="T233" s="1003"/>
      <c r="U233" s="1003"/>
      <c r="V233" s="1003"/>
      <c r="W233" s="1003"/>
      <c r="X233" s="1003"/>
      <c r="Y233" s="1003"/>
      <c r="Z233" s="1004"/>
      <c r="AA233" s="1011">
        <f>I189</f>
        <v>0</v>
      </c>
      <c r="AB233" s="1012"/>
      <c r="AC233" s="62" t="s">
        <v>123</v>
      </c>
      <c r="AD233" s="61">
        <f>L189</f>
        <v>0</v>
      </c>
      <c r="AE233" s="60" t="s">
        <v>122</v>
      </c>
      <c r="AF233" s="1011">
        <f>N189</f>
        <v>0</v>
      </c>
      <c r="AG233" s="1012"/>
      <c r="AH233" s="33" t="s">
        <v>123</v>
      </c>
      <c r="AI233" s="59">
        <f>Q189</f>
        <v>0</v>
      </c>
      <c r="AJ233" s="58" t="s">
        <v>122</v>
      </c>
    </row>
    <row r="234" spans="2:36" ht="18.75" customHeight="1">
      <c r="B234" s="992" t="s">
        <v>56</v>
      </c>
      <c r="C234" s="993"/>
      <c r="D234" s="993"/>
      <c r="E234" s="993"/>
      <c r="F234" s="993"/>
      <c r="G234" s="993"/>
      <c r="H234" s="994"/>
      <c r="I234" s="1005"/>
      <c r="J234" s="1005"/>
      <c r="K234" s="1005"/>
      <c r="L234" s="1005"/>
      <c r="M234" s="1005"/>
      <c r="N234" s="1005"/>
      <c r="O234" s="1005"/>
      <c r="P234" s="1005"/>
      <c r="Q234" s="1005"/>
      <c r="R234" s="1006"/>
      <c r="S234" s="1007" t="s">
        <v>121</v>
      </c>
      <c r="T234" s="818" t="s">
        <v>120</v>
      </c>
      <c r="U234" s="819"/>
      <c r="V234" s="819"/>
      <c r="W234" s="819"/>
      <c r="X234" s="819"/>
      <c r="Y234" s="819"/>
      <c r="Z234" s="869"/>
      <c r="AA234" s="983"/>
      <c r="AB234" s="984"/>
      <c r="AC234" s="984"/>
      <c r="AD234" s="984"/>
      <c r="AE234" s="985"/>
      <c r="AF234" s="983"/>
      <c r="AG234" s="984"/>
      <c r="AH234" s="984"/>
      <c r="AI234" s="984"/>
      <c r="AJ234" s="987"/>
    </row>
    <row r="235" spans="2:36" ht="18.75" customHeight="1">
      <c r="B235" s="988" t="s">
        <v>113</v>
      </c>
      <c r="C235" s="989" t="s">
        <v>119</v>
      </c>
      <c r="D235" s="989"/>
      <c r="E235" s="989"/>
      <c r="F235" s="989"/>
      <c r="G235" s="989"/>
      <c r="H235" s="989"/>
      <c r="I235" s="990"/>
      <c r="J235" s="990"/>
      <c r="K235" s="990"/>
      <c r="L235" s="990"/>
      <c r="M235" s="990"/>
      <c r="N235" s="990"/>
      <c r="O235" s="990"/>
      <c r="P235" s="990"/>
      <c r="Q235" s="990"/>
      <c r="R235" s="991"/>
      <c r="S235" s="1007"/>
      <c r="T235" s="846" t="s">
        <v>118</v>
      </c>
      <c r="U235" s="847"/>
      <c r="V235" s="847"/>
      <c r="W235" s="847"/>
      <c r="X235" s="847"/>
      <c r="Y235" s="847"/>
      <c r="Z235" s="864"/>
      <c r="AA235" s="971"/>
      <c r="AB235" s="972"/>
      <c r="AC235" s="972"/>
      <c r="AD235" s="972"/>
      <c r="AE235" s="973"/>
      <c r="AF235" s="971"/>
      <c r="AG235" s="972"/>
      <c r="AH235" s="972"/>
      <c r="AI235" s="972"/>
      <c r="AJ235" s="974"/>
    </row>
    <row r="236" spans="2:36" ht="18.75" customHeight="1">
      <c r="B236" s="988"/>
      <c r="C236" s="975" t="s">
        <v>117</v>
      </c>
      <c r="D236" s="975"/>
      <c r="E236" s="975"/>
      <c r="F236" s="975"/>
      <c r="G236" s="975"/>
      <c r="H236" s="975"/>
      <c r="I236" s="976"/>
      <c r="J236" s="976"/>
      <c r="K236" s="976"/>
      <c r="L236" s="976"/>
      <c r="M236" s="976"/>
      <c r="N236" s="976"/>
      <c r="O236" s="976"/>
      <c r="P236" s="976"/>
      <c r="Q236" s="976"/>
      <c r="R236" s="986"/>
      <c r="S236" s="1007"/>
      <c r="T236" s="846" t="s">
        <v>116</v>
      </c>
      <c r="U236" s="847"/>
      <c r="V236" s="847"/>
      <c r="W236" s="847"/>
      <c r="X236" s="847"/>
      <c r="Y236" s="847"/>
      <c r="Z236" s="864"/>
      <c r="AA236" s="971"/>
      <c r="AB236" s="972"/>
      <c r="AC236" s="972"/>
      <c r="AD236" s="972"/>
      <c r="AE236" s="973"/>
      <c r="AF236" s="971"/>
      <c r="AG236" s="972"/>
      <c r="AH236" s="972"/>
      <c r="AI236" s="972"/>
      <c r="AJ236" s="974"/>
    </row>
    <row r="237" spans="2:36" ht="18.75" customHeight="1">
      <c r="B237" s="988"/>
      <c r="C237" s="975" t="s">
        <v>83</v>
      </c>
      <c r="D237" s="975"/>
      <c r="E237" s="975"/>
      <c r="F237" s="975"/>
      <c r="G237" s="975"/>
      <c r="H237" s="975"/>
      <c r="I237" s="976"/>
      <c r="J237" s="976"/>
      <c r="K237" s="976"/>
      <c r="L237" s="976"/>
      <c r="M237" s="976"/>
      <c r="N237" s="976"/>
      <c r="O237" s="976"/>
      <c r="P237" s="976"/>
      <c r="Q237" s="976"/>
      <c r="R237" s="986"/>
      <c r="S237" s="1007"/>
      <c r="T237" s="855" t="s">
        <v>84</v>
      </c>
      <c r="U237" s="856"/>
      <c r="V237" s="856"/>
      <c r="W237" s="856"/>
      <c r="X237" s="856"/>
      <c r="Y237" s="856"/>
      <c r="Z237" s="856"/>
      <c r="AA237" s="1013">
        <f>AA234+AA235-AA236</f>
        <v>0</v>
      </c>
      <c r="AB237" s="1014"/>
      <c r="AC237" s="1014"/>
      <c r="AD237" s="1014"/>
      <c r="AE237" s="1015"/>
      <c r="AF237" s="1013">
        <f>AF234+AF235-AF236</f>
        <v>0</v>
      </c>
      <c r="AG237" s="1014"/>
      <c r="AH237" s="1014"/>
      <c r="AI237" s="1014"/>
      <c r="AJ237" s="1016"/>
    </row>
    <row r="238" spans="2:36" ht="18.75" customHeight="1">
      <c r="B238" s="988"/>
      <c r="C238" s="975" t="s">
        <v>115</v>
      </c>
      <c r="D238" s="975"/>
      <c r="E238" s="975"/>
      <c r="F238" s="975"/>
      <c r="G238" s="975"/>
      <c r="H238" s="975"/>
      <c r="I238" s="976"/>
      <c r="J238" s="976"/>
      <c r="K238" s="976"/>
      <c r="L238" s="976"/>
      <c r="M238" s="976"/>
      <c r="N238" s="976"/>
      <c r="O238" s="976"/>
      <c r="P238" s="976"/>
      <c r="Q238" s="976"/>
      <c r="R238" s="986"/>
      <c r="S238" s="1017" t="s">
        <v>114</v>
      </c>
      <c r="T238" s="1018"/>
      <c r="U238" s="1018"/>
      <c r="V238" s="1018"/>
      <c r="W238" s="1018"/>
      <c r="X238" s="1018"/>
      <c r="Y238" s="1018"/>
      <c r="Z238" s="1019"/>
      <c r="AA238" s="1020"/>
      <c r="AB238" s="1021"/>
      <c r="AC238" s="1021"/>
      <c r="AD238" s="1021"/>
      <c r="AE238" s="1022"/>
      <c r="AF238" s="1020"/>
      <c r="AG238" s="1021"/>
      <c r="AH238" s="1021"/>
      <c r="AI238" s="1021"/>
      <c r="AJ238" s="1025"/>
    </row>
    <row r="239" spans="2:36" ht="18.75" customHeight="1">
      <c r="B239" s="988"/>
      <c r="C239" s="1027" t="s">
        <v>113</v>
      </c>
      <c r="D239" s="1027"/>
      <c r="E239" s="1027"/>
      <c r="F239" s="1027"/>
      <c r="G239" s="1027"/>
      <c r="H239" s="1027"/>
      <c r="I239" s="1028">
        <f>I235+I236+I237-I238</f>
        <v>0</v>
      </c>
      <c r="J239" s="1028"/>
      <c r="K239" s="1028"/>
      <c r="L239" s="1028"/>
      <c r="M239" s="1028"/>
      <c r="N239" s="1028">
        <f>N235+N236+N237-N238</f>
        <v>0</v>
      </c>
      <c r="O239" s="1028"/>
      <c r="P239" s="1028"/>
      <c r="Q239" s="1028"/>
      <c r="R239" s="1029"/>
      <c r="S239" s="1026" t="s">
        <v>112</v>
      </c>
      <c r="T239" s="846" t="s">
        <v>111</v>
      </c>
      <c r="U239" s="847"/>
      <c r="V239" s="847"/>
      <c r="W239" s="847"/>
      <c r="X239" s="847"/>
      <c r="Y239" s="847"/>
      <c r="Z239" s="864"/>
      <c r="AA239" s="983"/>
      <c r="AB239" s="984"/>
      <c r="AC239" s="984"/>
      <c r="AD239" s="984"/>
      <c r="AE239" s="985"/>
      <c r="AF239" s="983"/>
      <c r="AG239" s="984"/>
      <c r="AH239" s="984"/>
      <c r="AI239" s="984"/>
      <c r="AJ239" s="987"/>
    </row>
    <row r="240" spans="2:36" ht="18.75" customHeight="1">
      <c r="B240" s="1030" t="s">
        <v>110</v>
      </c>
      <c r="C240" s="1031"/>
      <c r="D240" s="1031"/>
      <c r="E240" s="1031"/>
      <c r="F240" s="1031"/>
      <c r="G240" s="1031"/>
      <c r="H240" s="1032"/>
      <c r="I240" s="1033">
        <f>I234-I239</f>
        <v>0</v>
      </c>
      <c r="J240" s="1033"/>
      <c r="K240" s="1033"/>
      <c r="L240" s="1033"/>
      <c r="M240" s="1033"/>
      <c r="N240" s="1033">
        <f>N234-N239</f>
        <v>0</v>
      </c>
      <c r="O240" s="1033"/>
      <c r="P240" s="1033"/>
      <c r="Q240" s="1033"/>
      <c r="R240" s="1036"/>
      <c r="S240" s="1007"/>
      <c r="T240" s="846" t="s">
        <v>109</v>
      </c>
      <c r="U240" s="847"/>
      <c r="V240" s="847"/>
      <c r="W240" s="847"/>
      <c r="X240" s="847"/>
      <c r="Y240" s="847"/>
      <c r="Z240" s="864"/>
      <c r="AA240" s="971"/>
      <c r="AB240" s="972"/>
      <c r="AC240" s="972"/>
      <c r="AD240" s="972"/>
      <c r="AE240" s="973"/>
      <c r="AF240" s="971"/>
      <c r="AG240" s="972"/>
      <c r="AH240" s="972"/>
      <c r="AI240" s="972"/>
      <c r="AJ240" s="974"/>
    </row>
    <row r="241" spans="2:36" ht="18.75" customHeight="1">
      <c r="B241" s="988" t="s">
        <v>108</v>
      </c>
      <c r="C241" s="989" t="s">
        <v>107</v>
      </c>
      <c r="D241" s="989"/>
      <c r="E241" s="989"/>
      <c r="F241" s="989"/>
      <c r="G241" s="989"/>
      <c r="H241" s="989"/>
      <c r="I241" s="990"/>
      <c r="J241" s="990"/>
      <c r="K241" s="990"/>
      <c r="L241" s="990"/>
      <c r="M241" s="990"/>
      <c r="N241" s="990"/>
      <c r="O241" s="990"/>
      <c r="P241" s="990"/>
      <c r="Q241" s="990"/>
      <c r="R241" s="991"/>
      <c r="S241" s="1007"/>
      <c r="T241" s="846" t="s">
        <v>106</v>
      </c>
      <c r="U241" s="847"/>
      <c r="V241" s="847"/>
      <c r="W241" s="847"/>
      <c r="X241" s="847"/>
      <c r="Y241" s="847"/>
      <c r="Z241" s="864"/>
      <c r="AA241" s="971"/>
      <c r="AB241" s="972"/>
      <c r="AC241" s="972"/>
      <c r="AD241" s="972"/>
      <c r="AE241" s="973"/>
      <c r="AF241" s="971"/>
      <c r="AG241" s="972"/>
      <c r="AH241" s="972"/>
      <c r="AI241" s="972"/>
      <c r="AJ241" s="974"/>
    </row>
    <row r="242" spans="2:36" ht="18.75" customHeight="1">
      <c r="B242" s="988"/>
      <c r="C242" s="975" t="s">
        <v>105</v>
      </c>
      <c r="D242" s="975"/>
      <c r="E242" s="975"/>
      <c r="F242" s="975"/>
      <c r="G242" s="975"/>
      <c r="H242" s="975"/>
      <c r="I242" s="1023"/>
      <c r="J242" s="1023"/>
      <c r="K242" s="1023"/>
      <c r="L242" s="1023"/>
      <c r="M242" s="1023"/>
      <c r="N242" s="1023"/>
      <c r="O242" s="1023"/>
      <c r="P242" s="1023"/>
      <c r="Q242" s="1023"/>
      <c r="R242" s="1024"/>
      <c r="S242" s="1007"/>
      <c r="T242" s="846" t="s">
        <v>104</v>
      </c>
      <c r="U242" s="847"/>
      <c r="V242" s="847"/>
      <c r="W242" s="847"/>
      <c r="X242" s="847"/>
      <c r="Y242" s="847"/>
      <c r="Z242" s="864"/>
      <c r="AA242" s="971"/>
      <c r="AB242" s="972"/>
      <c r="AC242" s="972"/>
      <c r="AD242" s="972"/>
      <c r="AE242" s="973"/>
      <c r="AF242" s="971"/>
      <c r="AG242" s="972"/>
      <c r="AH242" s="972"/>
      <c r="AI242" s="972"/>
      <c r="AJ242" s="974"/>
    </row>
    <row r="243" spans="2:36" ht="18.75" customHeight="1">
      <c r="B243" s="988"/>
      <c r="C243" s="975" t="s">
        <v>103</v>
      </c>
      <c r="D243" s="975"/>
      <c r="E243" s="975"/>
      <c r="F243" s="975"/>
      <c r="G243" s="975"/>
      <c r="H243" s="975"/>
      <c r="I243" s="976"/>
      <c r="J243" s="976"/>
      <c r="K243" s="976"/>
      <c r="L243" s="976"/>
      <c r="M243" s="976"/>
      <c r="N243" s="976"/>
      <c r="O243" s="976"/>
      <c r="P243" s="976"/>
      <c r="Q243" s="976"/>
      <c r="R243" s="986"/>
      <c r="S243" s="1007"/>
      <c r="T243" s="846" t="s">
        <v>24</v>
      </c>
      <c r="U243" s="847"/>
      <c r="V243" s="847"/>
      <c r="W243" s="847"/>
      <c r="X243" s="847"/>
      <c r="Y243" s="847"/>
      <c r="Z243" s="864"/>
      <c r="AA243" s="971"/>
      <c r="AB243" s="972"/>
      <c r="AC243" s="972"/>
      <c r="AD243" s="972"/>
      <c r="AE243" s="973"/>
      <c r="AF243" s="971"/>
      <c r="AG243" s="972"/>
      <c r="AH243" s="972"/>
      <c r="AI243" s="972"/>
      <c r="AJ243" s="974"/>
    </row>
    <row r="244" spans="2:36" ht="18.75" customHeight="1">
      <c r="B244" s="988"/>
      <c r="C244" s="975" t="s">
        <v>102</v>
      </c>
      <c r="D244" s="975"/>
      <c r="E244" s="975"/>
      <c r="F244" s="975"/>
      <c r="G244" s="975"/>
      <c r="H244" s="975"/>
      <c r="I244" s="976"/>
      <c r="J244" s="976"/>
      <c r="K244" s="976"/>
      <c r="L244" s="976"/>
      <c r="M244" s="976"/>
      <c r="N244" s="976"/>
      <c r="O244" s="976"/>
      <c r="P244" s="976"/>
      <c r="Q244" s="976"/>
      <c r="R244" s="986"/>
      <c r="S244" s="1007"/>
      <c r="T244" s="855" t="s">
        <v>84</v>
      </c>
      <c r="U244" s="856"/>
      <c r="V244" s="856"/>
      <c r="W244" s="856"/>
      <c r="X244" s="856"/>
      <c r="Y244" s="856"/>
      <c r="Z244" s="856"/>
      <c r="AA244" s="1013">
        <f>SUM(AA239:AE243)</f>
        <v>0</v>
      </c>
      <c r="AB244" s="1014"/>
      <c r="AC244" s="1014"/>
      <c r="AD244" s="1014"/>
      <c r="AE244" s="1015"/>
      <c r="AF244" s="1013">
        <f>SUM(AF239:AJ243)</f>
        <v>0</v>
      </c>
      <c r="AG244" s="1014"/>
      <c r="AH244" s="1014"/>
      <c r="AI244" s="1014"/>
      <c r="AJ244" s="1016"/>
    </row>
    <row r="245" spans="2:36" ht="18.75" customHeight="1">
      <c r="B245" s="988"/>
      <c r="C245" s="975" t="s">
        <v>101</v>
      </c>
      <c r="D245" s="975"/>
      <c r="E245" s="975"/>
      <c r="F245" s="975"/>
      <c r="G245" s="975"/>
      <c r="H245" s="975"/>
      <c r="I245" s="976"/>
      <c r="J245" s="976"/>
      <c r="K245" s="976"/>
      <c r="L245" s="976"/>
      <c r="M245" s="976"/>
      <c r="N245" s="976"/>
      <c r="O245" s="976"/>
      <c r="P245" s="976"/>
      <c r="Q245" s="976"/>
      <c r="R245" s="986"/>
      <c r="S245" s="1034" t="s">
        <v>100</v>
      </c>
      <c r="T245" s="846" t="s">
        <v>99</v>
      </c>
      <c r="U245" s="847"/>
      <c r="V245" s="847"/>
      <c r="W245" s="847"/>
      <c r="X245" s="847"/>
      <c r="Y245" s="847"/>
      <c r="Z245" s="864"/>
      <c r="AA245" s="971"/>
      <c r="AB245" s="972"/>
      <c r="AC245" s="972"/>
      <c r="AD245" s="972"/>
      <c r="AE245" s="973"/>
      <c r="AF245" s="971"/>
      <c r="AG245" s="972"/>
      <c r="AH245" s="972"/>
      <c r="AI245" s="972"/>
      <c r="AJ245" s="974"/>
    </row>
    <row r="246" spans="2:36" ht="18.75" customHeight="1">
      <c r="B246" s="988"/>
      <c r="C246" s="975" t="s">
        <v>95</v>
      </c>
      <c r="D246" s="975"/>
      <c r="E246" s="975"/>
      <c r="F246" s="975"/>
      <c r="G246" s="975"/>
      <c r="H246" s="975"/>
      <c r="I246" s="976"/>
      <c r="J246" s="976"/>
      <c r="K246" s="976"/>
      <c r="L246" s="976"/>
      <c r="M246" s="976"/>
      <c r="N246" s="976"/>
      <c r="O246" s="976"/>
      <c r="P246" s="976"/>
      <c r="Q246" s="976"/>
      <c r="R246" s="986"/>
      <c r="S246" s="1035"/>
      <c r="T246" s="846" t="s">
        <v>98</v>
      </c>
      <c r="U246" s="847"/>
      <c r="V246" s="847"/>
      <c r="W246" s="847"/>
      <c r="X246" s="847"/>
      <c r="Y246" s="847"/>
      <c r="Z246" s="864"/>
      <c r="AA246" s="971"/>
      <c r="AB246" s="972"/>
      <c r="AC246" s="972"/>
      <c r="AD246" s="972"/>
      <c r="AE246" s="973"/>
      <c r="AF246" s="971"/>
      <c r="AG246" s="972"/>
      <c r="AH246" s="972"/>
      <c r="AI246" s="972"/>
      <c r="AJ246" s="974"/>
    </row>
    <row r="247" spans="2:36" ht="18.75" customHeight="1">
      <c r="B247" s="988"/>
      <c r="C247" s="975" t="s">
        <v>93</v>
      </c>
      <c r="D247" s="975"/>
      <c r="E247" s="975"/>
      <c r="F247" s="975"/>
      <c r="G247" s="975"/>
      <c r="H247" s="975"/>
      <c r="I247" s="976"/>
      <c r="J247" s="976"/>
      <c r="K247" s="976"/>
      <c r="L247" s="976"/>
      <c r="M247" s="976"/>
      <c r="N247" s="976"/>
      <c r="O247" s="976"/>
      <c r="P247" s="976"/>
      <c r="Q247" s="976"/>
      <c r="R247" s="986"/>
      <c r="S247" s="1035"/>
      <c r="T247" s="846" t="s">
        <v>97</v>
      </c>
      <c r="U247" s="847"/>
      <c r="V247" s="847"/>
      <c r="W247" s="847"/>
      <c r="X247" s="847"/>
      <c r="Y247" s="847"/>
      <c r="Z247" s="864"/>
      <c r="AA247" s="971"/>
      <c r="AB247" s="972"/>
      <c r="AC247" s="972"/>
      <c r="AD247" s="972"/>
      <c r="AE247" s="973"/>
      <c r="AF247" s="971"/>
      <c r="AG247" s="972"/>
      <c r="AH247" s="972"/>
      <c r="AI247" s="972"/>
      <c r="AJ247" s="974"/>
    </row>
    <row r="248" spans="2:36" ht="18.75" customHeight="1">
      <c r="B248" s="988"/>
      <c r="C248" s="975" t="s">
        <v>96</v>
      </c>
      <c r="D248" s="975"/>
      <c r="E248" s="975"/>
      <c r="F248" s="975"/>
      <c r="G248" s="975"/>
      <c r="H248" s="975"/>
      <c r="I248" s="976"/>
      <c r="J248" s="976"/>
      <c r="K248" s="976"/>
      <c r="L248" s="976"/>
      <c r="M248" s="976"/>
      <c r="N248" s="976"/>
      <c r="O248" s="976"/>
      <c r="P248" s="976"/>
      <c r="Q248" s="976"/>
      <c r="R248" s="986"/>
      <c r="S248" s="1035"/>
      <c r="T248" s="846" t="s">
        <v>95</v>
      </c>
      <c r="U248" s="847"/>
      <c r="V248" s="847"/>
      <c r="W248" s="847"/>
      <c r="X248" s="847"/>
      <c r="Y248" s="847"/>
      <c r="Z248" s="864"/>
      <c r="AA248" s="971"/>
      <c r="AB248" s="972"/>
      <c r="AC248" s="972"/>
      <c r="AD248" s="972"/>
      <c r="AE248" s="973"/>
      <c r="AF248" s="971"/>
      <c r="AG248" s="972"/>
      <c r="AH248" s="972"/>
      <c r="AI248" s="972"/>
      <c r="AJ248" s="974"/>
    </row>
    <row r="249" spans="2:36" ht="18.75" customHeight="1">
      <c r="B249" s="988"/>
      <c r="C249" s="975" t="s">
        <v>24</v>
      </c>
      <c r="D249" s="975"/>
      <c r="E249" s="975"/>
      <c r="F249" s="975"/>
      <c r="G249" s="975"/>
      <c r="H249" s="975"/>
      <c r="I249" s="976"/>
      <c r="J249" s="976"/>
      <c r="K249" s="976"/>
      <c r="L249" s="976"/>
      <c r="M249" s="976"/>
      <c r="N249" s="976"/>
      <c r="O249" s="976"/>
      <c r="P249" s="976"/>
      <c r="Q249" s="976"/>
      <c r="R249" s="986"/>
      <c r="S249" s="1035"/>
      <c r="T249" s="887" t="s">
        <v>94</v>
      </c>
      <c r="U249" s="888"/>
      <c r="V249" s="888"/>
      <c r="W249" s="888"/>
      <c r="X249" s="888"/>
      <c r="Y249" s="888"/>
      <c r="Z249" s="889"/>
      <c r="AA249" s="971"/>
      <c r="AB249" s="972"/>
      <c r="AC249" s="972"/>
      <c r="AD249" s="972"/>
      <c r="AE249" s="973"/>
      <c r="AF249" s="971"/>
      <c r="AG249" s="972"/>
      <c r="AH249" s="972"/>
      <c r="AI249" s="972"/>
      <c r="AJ249" s="974"/>
    </row>
    <row r="250" spans="2:36" ht="18.75" customHeight="1">
      <c r="B250" s="988"/>
      <c r="C250" s="1027" t="s">
        <v>84</v>
      </c>
      <c r="D250" s="1027"/>
      <c r="E250" s="1027"/>
      <c r="F250" s="1027"/>
      <c r="G250" s="1027"/>
      <c r="H250" s="1027"/>
      <c r="I250" s="1028">
        <f>SUM(I241:M249)</f>
        <v>0</v>
      </c>
      <c r="J250" s="1028"/>
      <c r="K250" s="1028"/>
      <c r="L250" s="1028"/>
      <c r="M250" s="1028"/>
      <c r="N250" s="1028">
        <f>SUM(N241:R249)</f>
        <v>0</v>
      </c>
      <c r="O250" s="1028"/>
      <c r="P250" s="1028"/>
      <c r="Q250" s="1028"/>
      <c r="R250" s="1029"/>
      <c r="S250" s="1035"/>
      <c r="T250" s="887" t="s">
        <v>93</v>
      </c>
      <c r="U250" s="888"/>
      <c r="V250" s="888"/>
      <c r="W250" s="888"/>
      <c r="X250" s="888"/>
      <c r="Y250" s="888"/>
      <c r="Z250" s="889"/>
      <c r="AA250" s="971"/>
      <c r="AB250" s="972"/>
      <c r="AC250" s="972"/>
      <c r="AD250" s="972"/>
      <c r="AE250" s="973"/>
      <c r="AF250" s="971"/>
      <c r="AG250" s="972"/>
      <c r="AH250" s="972"/>
      <c r="AI250" s="972"/>
      <c r="AJ250" s="974"/>
    </row>
    <row r="251" spans="2:36" ht="18.75" customHeight="1">
      <c r="B251" s="1030" t="s">
        <v>52</v>
      </c>
      <c r="C251" s="1031"/>
      <c r="D251" s="1031"/>
      <c r="E251" s="1031"/>
      <c r="F251" s="1031"/>
      <c r="G251" s="1031"/>
      <c r="H251" s="1032"/>
      <c r="I251" s="1033">
        <f>I240-I250</f>
        <v>0</v>
      </c>
      <c r="J251" s="1033"/>
      <c r="K251" s="1033"/>
      <c r="L251" s="1033"/>
      <c r="M251" s="1033"/>
      <c r="N251" s="1033">
        <f>N240-N250</f>
        <v>0</v>
      </c>
      <c r="O251" s="1033"/>
      <c r="P251" s="1033"/>
      <c r="Q251" s="1033"/>
      <c r="R251" s="1036"/>
      <c r="S251" s="1035"/>
      <c r="T251" s="846" t="s">
        <v>92</v>
      </c>
      <c r="U251" s="847"/>
      <c r="V251" s="847"/>
      <c r="W251" s="847"/>
      <c r="X251" s="847"/>
      <c r="Y251" s="847"/>
      <c r="Z251" s="864"/>
      <c r="AA251" s="971"/>
      <c r="AB251" s="972"/>
      <c r="AC251" s="972"/>
      <c r="AD251" s="972"/>
      <c r="AE251" s="973"/>
      <c r="AF251" s="971"/>
      <c r="AG251" s="972"/>
      <c r="AH251" s="972"/>
      <c r="AI251" s="972"/>
      <c r="AJ251" s="974"/>
    </row>
    <row r="252" spans="2:36" ht="18.75" customHeight="1">
      <c r="B252" s="988" t="s">
        <v>91</v>
      </c>
      <c r="C252" s="989" t="s">
        <v>90</v>
      </c>
      <c r="D252" s="989"/>
      <c r="E252" s="989"/>
      <c r="F252" s="989"/>
      <c r="G252" s="989"/>
      <c r="H252" s="989"/>
      <c r="I252" s="990"/>
      <c r="J252" s="990"/>
      <c r="K252" s="990"/>
      <c r="L252" s="990"/>
      <c r="M252" s="990"/>
      <c r="N252" s="990"/>
      <c r="O252" s="990"/>
      <c r="P252" s="990"/>
      <c r="Q252" s="990"/>
      <c r="R252" s="991"/>
      <c r="S252" s="1035"/>
      <c r="T252" s="846" t="s">
        <v>24</v>
      </c>
      <c r="U252" s="847"/>
      <c r="V252" s="847"/>
      <c r="W252" s="847"/>
      <c r="X252" s="847"/>
      <c r="Y252" s="847"/>
      <c r="Z252" s="864"/>
      <c r="AA252" s="971"/>
      <c r="AB252" s="972"/>
      <c r="AC252" s="972"/>
      <c r="AD252" s="972"/>
      <c r="AE252" s="973"/>
      <c r="AF252" s="971"/>
      <c r="AG252" s="972"/>
      <c r="AH252" s="972"/>
      <c r="AI252" s="972"/>
      <c r="AJ252" s="974"/>
    </row>
    <row r="253" spans="2:36" ht="18.75" customHeight="1">
      <c r="B253" s="988"/>
      <c r="C253" s="975" t="s">
        <v>24</v>
      </c>
      <c r="D253" s="975"/>
      <c r="E253" s="975"/>
      <c r="F253" s="975"/>
      <c r="G253" s="975"/>
      <c r="H253" s="975"/>
      <c r="I253" s="976"/>
      <c r="J253" s="976"/>
      <c r="K253" s="976"/>
      <c r="L253" s="976"/>
      <c r="M253" s="976"/>
      <c r="N253" s="976"/>
      <c r="O253" s="976"/>
      <c r="P253" s="976"/>
      <c r="Q253" s="976"/>
      <c r="R253" s="986"/>
      <c r="S253" s="1026"/>
      <c r="T253" s="855" t="s">
        <v>84</v>
      </c>
      <c r="U253" s="856"/>
      <c r="V253" s="856"/>
      <c r="W253" s="856"/>
      <c r="X253" s="856"/>
      <c r="Y253" s="856"/>
      <c r="Z253" s="856"/>
      <c r="AA253" s="1013">
        <f>SUM(AA245:AE252)</f>
        <v>0</v>
      </c>
      <c r="AB253" s="1014"/>
      <c r="AC253" s="1014"/>
      <c r="AD253" s="1014"/>
      <c r="AE253" s="1015"/>
      <c r="AF253" s="1013">
        <f>SUM(AF245:AJ252)</f>
        <v>0</v>
      </c>
      <c r="AG253" s="1014"/>
      <c r="AH253" s="1014"/>
      <c r="AI253" s="1014"/>
      <c r="AJ253" s="1016"/>
    </row>
    <row r="254" spans="2:36" ht="18.75" customHeight="1">
      <c r="B254" s="988"/>
      <c r="C254" s="1027" t="s">
        <v>84</v>
      </c>
      <c r="D254" s="1027"/>
      <c r="E254" s="1027"/>
      <c r="F254" s="1027"/>
      <c r="G254" s="1027"/>
      <c r="H254" s="1027"/>
      <c r="I254" s="1028">
        <f>SUM(I252:M253)</f>
        <v>0</v>
      </c>
      <c r="J254" s="1028"/>
      <c r="K254" s="1028"/>
      <c r="L254" s="1028"/>
      <c r="M254" s="1028"/>
      <c r="N254" s="1028">
        <f>SUM(N252:R253)</f>
        <v>0</v>
      </c>
      <c r="O254" s="1028"/>
      <c r="P254" s="1028"/>
      <c r="Q254" s="1028"/>
      <c r="R254" s="1029"/>
      <c r="S254" s="1047" t="s">
        <v>89</v>
      </c>
      <c r="T254" s="1048"/>
      <c r="U254" s="1048"/>
      <c r="V254" s="1048"/>
      <c r="W254" s="1048"/>
      <c r="X254" s="1048"/>
      <c r="Y254" s="1048"/>
      <c r="Z254" s="1049"/>
      <c r="AA254" s="1050">
        <f>SUM(AA237,AA238,AA244,AA253)</f>
        <v>0</v>
      </c>
      <c r="AB254" s="1051"/>
      <c r="AC254" s="1051"/>
      <c r="AD254" s="1051"/>
      <c r="AE254" s="1052"/>
      <c r="AF254" s="1050">
        <f>SUM(AF237,AF238,AF244,AF253)</f>
        <v>0</v>
      </c>
      <c r="AG254" s="1051"/>
      <c r="AH254" s="1051"/>
      <c r="AI254" s="1051"/>
      <c r="AJ254" s="1053"/>
    </row>
    <row r="255" spans="2:36" ht="18.75" customHeight="1">
      <c r="B255" s="988" t="s">
        <v>88</v>
      </c>
      <c r="C255" s="989" t="s">
        <v>87</v>
      </c>
      <c r="D255" s="989"/>
      <c r="E255" s="989"/>
      <c r="F255" s="989"/>
      <c r="G255" s="989"/>
      <c r="H255" s="989"/>
      <c r="I255" s="990"/>
      <c r="J255" s="990"/>
      <c r="K255" s="990"/>
      <c r="L255" s="990"/>
      <c r="M255" s="990"/>
      <c r="N255" s="990"/>
      <c r="O255" s="990"/>
      <c r="P255" s="990"/>
      <c r="Q255" s="990"/>
      <c r="R255" s="991"/>
      <c r="S255" s="1037" t="s">
        <v>86</v>
      </c>
      <c r="T255" s="1038"/>
      <c r="U255" s="1038"/>
      <c r="V255" s="1038"/>
      <c r="W255" s="1038"/>
      <c r="X255" s="1038"/>
      <c r="Y255" s="1038"/>
      <c r="Z255" s="1039"/>
      <c r="AA255" s="1266"/>
      <c r="AB255" s="1267"/>
      <c r="AC255" s="1267"/>
      <c r="AD255" s="1267"/>
      <c r="AE255" s="1268"/>
      <c r="AF255" s="1266"/>
      <c r="AG255" s="1267"/>
      <c r="AH255" s="1267"/>
      <c r="AI255" s="1267"/>
      <c r="AJ255" s="1269"/>
    </row>
    <row r="256" spans="2:36" ht="18.75" customHeight="1">
      <c r="B256" s="988"/>
      <c r="C256" s="975" t="s">
        <v>24</v>
      </c>
      <c r="D256" s="975"/>
      <c r="E256" s="975"/>
      <c r="F256" s="975"/>
      <c r="G256" s="975"/>
      <c r="H256" s="975"/>
      <c r="I256" s="976"/>
      <c r="J256" s="976"/>
      <c r="K256" s="976"/>
      <c r="L256" s="976"/>
      <c r="M256" s="976"/>
      <c r="N256" s="976"/>
      <c r="O256" s="976"/>
      <c r="P256" s="976"/>
      <c r="Q256" s="976"/>
      <c r="R256" s="986"/>
      <c r="S256" s="1037" t="s">
        <v>85</v>
      </c>
      <c r="T256" s="1038"/>
      <c r="U256" s="1038"/>
      <c r="V256" s="1038"/>
      <c r="W256" s="1038"/>
      <c r="X256" s="1038"/>
      <c r="Y256" s="1038"/>
      <c r="Z256" s="1039"/>
      <c r="AA256" s="971"/>
      <c r="AB256" s="972"/>
      <c r="AC256" s="972"/>
      <c r="AD256" s="972"/>
      <c r="AE256" s="973"/>
      <c r="AF256" s="971"/>
      <c r="AG256" s="972"/>
      <c r="AH256" s="972"/>
      <c r="AI256" s="972"/>
      <c r="AJ256" s="974"/>
    </row>
    <row r="257" spans="2:36" ht="18.75" customHeight="1">
      <c r="B257" s="988"/>
      <c r="C257" s="1027" t="s">
        <v>84</v>
      </c>
      <c r="D257" s="1027"/>
      <c r="E257" s="1027"/>
      <c r="F257" s="1027"/>
      <c r="G257" s="1027"/>
      <c r="H257" s="1027"/>
      <c r="I257" s="1028">
        <f>SUM(I255:M256)</f>
        <v>0</v>
      </c>
      <c r="J257" s="1028"/>
      <c r="K257" s="1028"/>
      <c r="L257" s="1028"/>
      <c r="M257" s="1028"/>
      <c r="N257" s="1028">
        <f>SUM(N255:R256)</f>
        <v>0</v>
      </c>
      <c r="O257" s="1028"/>
      <c r="P257" s="1028"/>
      <c r="Q257" s="1028"/>
      <c r="R257" s="1029"/>
      <c r="S257" s="1040" t="s">
        <v>83</v>
      </c>
      <c r="T257" s="1041"/>
      <c r="U257" s="1041"/>
      <c r="V257" s="1041"/>
      <c r="W257" s="1041"/>
      <c r="X257" s="1041"/>
      <c r="Y257" s="1041"/>
      <c r="Z257" s="1042"/>
      <c r="AA257" s="1043">
        <f>AA254+AA255-AA256</f>
        <v>0</v>
      </c>
      <c r="AB257" s="1044"/>
      <c r="AC257" s="1044"/>
      <c r="AD257" s="1044"/>
      <c r="AE257" s="1045"/>
      <c r="AF257" s="1043">
        <f>AF254+AF255-AF256</f>
        <v>0</v>
      </c>
      <c r="AG257" s="1044"/>
      <c r="AH257" s="1044"/>
      <c r="AI257" s="1044"/>
      <c r="AJ257" s="1046"/>
    </row>
    <row r="258" spans="2:36" ht="18.75" customHeight="1">
      <c r="B258" s="1030" t="s">
        <v>51</v>
      </c>
      <c r="C258" s="1031"/>
      <c r="D258" s="1031"/>
      <c r="E258" s="1031"/>
      <c r="F258" s="1031"/>
      <c r="G258" s="1031"/>
      <c r="H258" s="1032"/>
      <c r="I258" s="1033"/>
      <c r="J258" s="1033"/>
      <c r="K258" s="1033"/>
      <c r="L258" s="1033"/>
      <c r="M258" s="1033"/>
      <c r="N258" s="1033"/>
      <c r="O258" s="1033"/>
      <c r="P258" s="1033"/>
      <c r="Q258" s="1033"/>
      <c r="R258" s="1277"/>
      <c r="S258" s="57"/>
      <c r="T258" s="53"/>
      <c r="U258" s="53"/>
      <c r="V258" s="53"/>
      <c r="W258" s="53"/>
      <c r="X258" s="53"/>
      <c r="Y258" s="53"/>
      <c r="Z258" s="53"/>
      <c r="AA258" s="53"/>
      <c r="AB258" s="53"/>
      <c r="AC258" s="53"/>
      <c r="AD258" s="53"/>
      <c r="AE258" s="53"/>
      <c r="AF258" s="53"/>
      <c r="AG258" s="53"/>
      <c r="AH258" s="53"/>
      <c r="AI258" s="53"/>
      <c r="AJ258" s="53"/>
    </row>
    <row r="259" spans="2:36" ht="18.75" customHeight="1">
      <c r="B259" s="1030" t="s">
        <v>82</v>
      </c>
      <c r="C259" s="1031"/>
      <c r="D259" s="1031"/>
      <c r="E259" s="1031"/>
      <c r="F259" s="1031"/>
      <c r="G259" s="1031"/>
      <c r="H259" s="1032"/>
      <c r="I259" s="1270"/>
      <c r="J259" s="1270"/>
      <c r="K259" s="1270"/>
      <c r="L259" s="1270"/>
      <c r="M259" s="1270"/>
      <c r="N259" s="1270"/>
      <c r="O259" s="1270"/>
      <c r="P259" s="1270"/>
      <c r="Q259" s="1270"/>
      <c r="R259" s="1271"/>
      <c r="S259" s="56"/>
      <c r="T259" s="53"/>
      <c r="U259" s="53"/>
      <c r="V259" s="53"/>
      <c r="W259" s="53"/>
      <c r="X259" s="53"/>
      <c r="Y259" s="53"/>
      <c r="Z259" s="53"/>
      <c r="AA259" s="53"/>
      <c r="AB259" s="53"/>
      <c r="AC259" s="53"/>
      <c r="AD259" s="53"/>
      <c r="AE259" s="53"/>
      <c r="AF259" s="53"/>
      <c r="AG259" s="53"/>
      <c r="AH259" s="53"/>
      <c r="AI259" s="53"/>
      <c r="AJ259" s="52"/>
    </row>
    <row r="260" spans="2:36" ht="18.75" customHeight="1">
      <c r="B260" s="1272" t="s">
        <v>81</v>
      </c>
      <c r="C260" s="1273"/>
      <c r="D260" s="1273"/>
      <c r="E260" s="1273"/>
      <c r="F260" s="1273"/>
      <c r="G260" s="1273"/>
      <c r="H260" s="1274"/>
      <c r="I260" s="1275">
        <f>I258+I259</f>
        <v>0</v>
      </c>
      <c r="J260" s="1275"/>
      <c r="K260" s="1275"/>
      <c r="L260" s="1275"/>
      <c r="M260" s="1275"/>
      <c r="N260" s="1275">
        <f>N258+N259</f>
        <v>0</v>
      </c>
      <c r="O260" s="1275"/>
      <c r="P260" s="1275"/>
      <c r="Q260" s="1275"/>
      <c r="R260" s="1276"/>
      <c r="S260" s="56"/>
      <c r="T260" s="53"/>
      <c r="U260" s="53"/>
      <c r="V260" s="53"/>
      <c r="W260" s="53"/>
      <c r="X260" s="53"/>
      <c r="Y260" s="53"/>
      <c r="Z260" s="53"/>
      <c r="AA260" s="53"/>
      <c r="AB260" s="53"/>
      <c r="AC260" s="53"/>
      <c r="AD260" s="53"/>
      <c r="AE260" s="53"/>
      <c r="AF260" s="53"/>
      <c r="AG260" s="53"/>
      <c r="AH260" s="53"/>
      <c r="AI260" s="53"/>
      <c r="AJ260" s="52"/>
    </row>
    <row r="261" spans="2:36" ht="18.75" customHeight="1">
      <c r="B261" s="1256" t="s">
        <v>80</v>
      </c>
      <c r="C261" s="1257"/>
      <c r="D261" s="1257"/>
      <c r="E261" s="1257"/>
      <c r="F261" s="1257"/>
      <c r="G261" s="1257"/>
      <c r="H261" s="1258"/>
      <c r="I261" s="1259"/>
      <c r="J261" s="1259"/>
      <c r="K261" s="1259"/>
      <c r="L261" s="1259"/>
      <c r="M261" s="1259"/>
      <c r="N261" s="1259"/>
      <c r="O261" s="1259"/>
      <c r="P261" s="1259"/>
      <c r="Q261" s="1259"/>
      <c r="R261" s="1260"/>
      <c r="S261" s="56"/>
      <c r="T261" s="53"/>
      <c r="U261" s="53"/>
      <c r="V261" s="53"/>
      <c r="W261" s="53"/>
      <c r="X261" s="53"/>
      <c r="Y261" s="53"/>
      <c r="Z261" s="53"/>
      <c r="AA261" s="53"/>
      <c r="AB261" s="53"/>
      <c r="AC261" s="53"/>
      <c r="AD261" s="53"/>
      <c r="AE261" s="53"/>
      <c r="AF261" s="53"/>
      <c r="AG261" s="53"/>
      <c r="AH261" s="53"/>
      <c r="AI261" s="53"/>
      <c r="AJ261" s="52"/>
    </row>
    <row r="262" spans="2:36" ht="18.75" customHeight="1" thickBot="1">
      <c r="B262" s="1261" t="s">
        <v>79</v>
      </c>
      <c r="C262" s="1262"/>
      <c r="D262" s="1262"/>
      <c r="E262" s="1262"/>
      <c r="F262" s="1262"/>
      <c r="G262" s="1262"/>
      <c r="H262" s="1263"/>
      <c r="I262" s="1264">
        <f>I260-I261</f>
        <v>0</v>
      </c>
      <c r="J262" s="1264"/>
      <c r="K262" s="1264"/>
      <c r="L262" s="1264"/>
      <c r="M262" s="1264"/>
      <c r="N262" s="1264">
        <f>N260-N261</f>
        <v>0</v>
      </c>
      <c r="O262" s="1264"/>
      <c r="P262" s="1264"/>
      <c r="Q262" s="1264"/>
      <c r="R262" s="1265"/>
      <c r="S262" s="56"/>
      <c r="T262" s="53"/>
      <c r="U262" s="53"/>
      <c r="V262" s="53"/>
      <c r="W262" s="53"/>
      <c r="X262" s="53"/>
      <c r="Y262" s="53"/>
      <c r="Z262" s="53"/>
      <c r="AA262" s="53"/>
      <c r="AB262" s="53"/>
      <c r="AC262" s="53"/>
      <c r="AD262" s="53"/>
      <c r="AE262" s="53"/>
      <c r="AF262" s="53"/>
      <c r="AG262" s="53"/>
      <c r="AH262" s="53"/>
      <c r="AI262" s="53"/>
      <c r="AJ262" s="52"/>
    </row>
    <row r="263" spans="2:36" ht="18.75" customHeight="1">
      <c r="B263" s="55"/>
      <c r="C263" s="55"/>
      <c r="D263" s="55"/>
      <c r="E263" s="55"/>
      <c r="F263" s="55"/>
      <c r="G263" s="55"/>
      <c r="H263" s="55"/>
      <c r="I263" s="54"/>
      <c r="J263" s="54"/>
      <c r="K263" s="54"/>
      <c r="L263" s="54"/>
      <c r="M263" s="54"/>
      <c r="N263" s="54"/>
      <c r="O263" s="54"/>
      <c r="P263" s="54"/>
      <c r="Q263" s="54"/>
      <c r="R263" s="54"/>
      <c r="S263" s="53"/>
      <c r="T263" s="53"/>
      <c r="U263" s="53"/>
      <c r="V263" s="53"/>
      <c r="W263" s="53"/>
      <c r="X263" s="53"/>
      <c r="Y263" s="53"/>
      <c r="Z263" s="53"/>
      <c r="AA263" s="53"/>
      <c r="AB263" s="53"/>
      <c r="AC263" s="53"/>
      <c r="AD263" s="53"/>
      <c r="AE263" s="53"/>
      <c r="AF263" s="53"/>
      <c r="AG263" s="53"/>
      <c r="AH263" s="53"/>
      <c r="AI263" s="53"/>
      <c r="AJ263" s="52"/>
    </row>
    <row r="264" spans="2:36" ht="18.75" customHeight="1">
      <c r="B264" s="324" t="s">
        <v>78</v>
      </c>
      <c r="C264" s="201"/>
      <c r="D264" s="201"/>
      <c r="E264" s="201"/>
      <c r="F264" s="44"/>
      <c r="G264" s="44"/>
    </row>
    <row r="265" spans="2:36" ht="18.75" customHeight="1">
      <c r="C265" s="41" t="s">
        <v>77</v>
      </c>
      <c r="D265" s="462">
        <f>$AA$5</f>
        <v>0</v>
      </c>
      <c r="E265" s="462"/>
      <c r="F265" s="462"/>
      <c r="G265" s="463">
        <f>$G$5</f>
        <v>0</v>
      </c>
      <c r="H265" s="463"/>
      <c r="I265" s="463"/>
      <c r="J265" s="463"/>
      <c r="K265" s="463"/>
      <c r="L265" s="463"/>
      <c r="M265" s="463"/>
      <c r="N265" s="463"/>
      <c r="O265" s="463"/>
      <c r="P265" s="463"/>
      <c r="Q265" s="463"/>
      <c r="R265" s="463"/>
      <c r="S265" s="463"/>
      <c r="T265" s="463"/>
      <c r="U265" s="463"/>
      <c r="V265" s="463"/>
      <c r="W265" s="463"/>
      <c r="X265" s="463"/>
      <c r="Y265" s="463"/>
      <c r="Z265" s="40" t="s">
        <v>76</v>
      </c>
      <c r="AA265" s="464">
        <f>$AA$3</f>
        <v>0</v>
      </c>
      <c r="AB265" s="464"/>
      <c r="AC265" s="464"/>
      <c r="AD265" s="38" t="s">
        <v>9</v>
      </c>
      <c r="AE265" s="429">
        <f>$AE$3</f>
        <v>0</v>
      </c>
      <c r="AF265" s="429"/>
      <c r="AG265" s="39" t="s">
        <v>47</v>
      </c>
      <c r="AH265" s="429">
        <f>$AH$3</f>
        <v>0</v>
      </c>
      <c r="AI265" s="429"/>
      <c r="AJ265" s="38" t="s">
        <v>46</v>
      </c>
    </row>
    <row r="266" spans="2:36" ht="18.75" customHeight="1" thickBot="1">
      <c r="B266" s="37"/>
      <c r="C266" s="37"/>
      <c r="D266" s="37"/>
      <c r="E266" s="37"/>
    </row>
    <row r="267" spans="2:36" ht="18.75" customHeight="1">
      <c r="B267" s="1066" t="s">
        <v>75</v>
      </c>
      <c r="C267" s="396" t="s">
        <v>74</v>
      </c>
      <c r="D267" s="388"/>
      <c r="E267" s="388"/>
      <c r="F267" s="388"/>
      <c r="G267" s="388"/>
      <c r="H267" s="389"/>
      <c r="I267" s="396" t="s">
        <v>73</v>
      </c>
      <c r="J267" s="388"/>
      <c r="K267" s="388"/>
      <c r="L267" s="388"/>
      <c r="M267" s="388"/>
      <c r="N267" s="388"/>
      <c r="O267" s="388"/>
      <c r="P267" s="388"/>
      <c r="Q267" s="388"/>
      <c r="R267" s="388"/>
      <c r="S267" s="388"/>
      <c r="T267" s="388"/>
      <c r="U267" s="388"/>
      <c r="V267" s="388"/>
      <c r="W267" s="388"/>
      <c r="X267" s="388"/>
      <c r="Y267" s="388"/>
      <c r="Z267" s="388"/>
      <c r="AA267" s="389"/>
      <c r="AB267" s="396" t="s">
        <v>72</v>
      </c>
      <c r="AC267" s="388"/>
      <c r="AD267" s="388"/>
      <c r="AE267" s="388"/>
      <c r="AF267" s="388"/>
      <c r="AG267" s="389"/>
      <c r="AH267" s="396" t="s">
        <v>71</v>
      </c>
      <c r="AI267" s="388"/>
      <c r="AJ267" s="572"/>
    </row>
    <row r="268" spans="2:36" ht="18.75" customHeight="1">
      <c r="B268" s="1067"/>
      <c r="C268" s="1069" t="s">
        <v>70</v>
      </c>
      <c r="D268" s="460"/>
      <c r="E268" s="460"/>
      <c r="F268" s="460"/>
      <c r="G268" s="460"/>
      <c r="H268" s="461"/>
      <c r="I268" s="1063"/>
      <c r="J268" s="1064"/>
      <c r="K268" s="1064"/>
      <c r="L268" s="1064"/>
      <c r="M268" s="1064"/>
      <c r="N268" s="1064"/>
      <c r="O268" s="1064"/>
      <c r="P268" s="1064"/>
      <c r="Q268" s="1064"/>
      <c r="R268" s="1064"/>
      <c r="S268" s="1064"/>
      <c r="T268" s="1064"/>
      <c r="U268" s="1064"/>
      <c r="V268" s="1064"/>
      <c r="W268" s="1064"/>
      <c r="X268" s="1064"/>
      <c r="Y268" s="1064"/>
      <c r="Z268" s="1064"/>
      <c r="AA268" s="1065"/>
      <c r="AB268" s="1070"/>
      <c r="AC268" s="1071"/>
      <c r="AD268" s="1071"/>
      <c r="AE268" s="1071"/>
      <c r="AF268" s="460" t="s">
        <v>63</v>
      </c>
      <c r="AG268" s="461"/>
      <c r="AH268" s="1054" t="str">
        <f t="shared" ref="AH268:AH275" si="0">IF(AB268="","",AB268/$AB$276*100)</f>
        <v/>
      </c>
      <c r="AI268" s="1055"/>
      <c r="AJ268" s="51" t="s">
        <v>62</v>
      </c>
    </row>
    <row r="269" spans="2:36" ht="18.75" customHeight="1">
      <c r="B269" s="1067"/>
      <c r="C269" s="359"/>
      <c r="D269" s="360"/>
      <c r="E269" s="360"/>
      <c r="F269" s="360"/>
      <c r="G269" s="360"/>
      <c r="H269" s="687"/>
      <c r="I269" s="1060"/>
      <c r="J269" s="1061"/>
      <c r="K269" s="1061"/>
      <c r="L269" s="1061"/>
      <c r="M269" s="1061"/>
      <c r="N269" s="1061"/>
      <c r="O269" s="1061"/>
      <c r="P269" s="1061"/>
      <c r="Q269" s="1061"/>
      <c r="R269" s="1061"/>
      <c r="S269" s="1061"/>
      <c r="T269" s="1061"/>
      <c r="U269" s="1061"/>
      <c r="V269" s="1061"/>
      <c r="W269" s="1061"/>
      <c r="X269" s="1061"/>
      <c r="Y269" s="1061"/>
      <c r="Z269" s="1061"/>
      <c r="AA269" s="1062"/>
      <c r="AB269" s="1056"/>
      <c r="AC269" s="1057"/>
      <c r="AD269" s="1057"/>
      <c r="AE269" s="1057"/>
      <c r="AF269" s="360" t="s">
        <v>63</v>
      </c>
      <c r="AG269" s="687"/>
      <c r="AH269" s="1058" t="str">
        <f t="shared" si="0"/>
        <v/>
      </c>
      <c r="AI269" s="1059"/>
      <c r="AJ269" s="17" t="s">
        <v>62</v>
      </c>
    </row>
    <row r="270" spans="2:36" ht="18.75" customHeight="1">
      <c r="B270" s="1067"/>
      <c r="C270" s="359"/>
      <c r="D270" s="360"/>
      <c r="E270" s="360"/>
      <c r="F270" s="360"/>
      <c r="G270" s="360"/>
      <c r="H270" s="687"/>
      <c r="I270" s="1060"/>
      <c r="J270" s="1061"/>
      <c r="K270" s="1061"/>
      <c r="L270" s="1061"/>
      <c r="M270" s="1061"/>
      <c r="N270" s="1061"/>
      <c r="O270" s="1061"/>
      <c r="P270" s="1061"/>
      <c r="Q270" s="1061"/>
      <c r="R270" s="1061"/>
      <c r="S270" s="1061"/>
      <c r="T270" s="1061"/>
      <c r="U270" s="1061"/>
      <c r="V270" s="1061"/>
      <c r="W270" s="1061"/>
      <c r="X270" s="1061"/>
      <c r="Y270" s="1061"/>
      <c r="Z270" s="1061"/>
      <c r="AA270" s="1062"/>
      <c r="AB270" s="1056"/>
      <c r="AC270" s="1057"/>
      <c r="AD270" s="1057"/>
      <c r="AE270" s="1057"/>
      <c r="AF270" s="360" t="s">
        <v>63</v>
      </c>
      <c r="AG270" s="687"/>
      <c r="AH270" s="1058" t="str">
        <f t="shared" si="0"/>
        <v/>
      </c>
      <c r="AI270" s="1059"/>
      <c r="AJ270" s="17" t="s">
        <v>62</v>
      </c>
    </row>
    <row r="271" spans="2:36" ht="18.75" customHeight="1">
      <c r="B271" s="1067"/>
      <c r="C271" s="359"/>
      <c r="D271" s="360"/>
      <c r="E271" s="360"/>
      <c r="F271" s="360"/>
      <c r="G271" s="360"/>
      <c r="H271" s="687"/>
      <c r="I271" s="1060"/>
      <c r="J271" s="1061"/>
      <c r="K271" s="1061"/>
      <c r="L271" s="1061"/>
      <c r="M271" s="1061"/>
      <c r="N271" s="1061"/>
      <c r="O271" s="1061"/>
      <c r="P271" s="1061"/>
      <c r="Q271" s="1061"/>
      <c r="R271" s="1061"/>
      <c r="S271" s="1061"/>
      <c r="T271" s="1061"/>
      <c r="U271" s="1061"/>
      <c r="V271" s="1061"/>
      <c r="W271" s="1061"/>
      <c r="X271" s="1061"/>
      <c r="Y271" s="1061"/>
      <c r="Z271" s="1061"/>
      <c r="AA271" s="1062"/>
      <c r="AB271" s="1056"/>
      <c r="AC271" s="1057"/>
      <c r="AD271" s="1057"/>
      <c r="AE271" s="1057"/>
      <c r="AF271" s="360" t="s">
        <v>63</v>
      </c>
      <c r="AG271" s="687"/>
      <c r="AH271" s="1058" t="str">
        <f t="shared" si="0"/>
        <v/>
      </c>
      <c r="AI271" s="1059"/>
      <c r="AJ271" s="17" t="s">
        <v>62</v>
      </c>
    </row>
    <row r="272" spans="2:36" ht="18.75" customHeight="1">
      <c r="B272" s="1067"/>
      <c r="C272" s="359"/>
      <c r="D272" s="360"/>
      <c r="E272" s="360"/>
      <c r="F272" s="360"/>
      <c r="G272" s="360"/>
      <c r="H272" s="687"/>
      <c r="I272" s="1060"/>
      <c r="J272" s="1061"/>
      <c r="K272" s="1061"/>
      <c r="L272" s="1061"/>
      <c r="M272" s="1061"/>
      <c r="N272" s="1061"/>
      <c r="O272" s="1061"/>
      <c r="P272" s="1061"/>
      <c r="Q272" s="1061"/>
      <c r="R272" s="1061"/>
      <c r="S272" s="1061"/>
      <c r="T272" s="1061"/>
      <c r="U272" s="1061"/>
      <c r="V272" s="1061"/>
      <c r="W272" s="1061"/>
      <c r="X272" s="1061"/>
      <c r="Y272" s="1061"/>
      <c r="Z272" s="1061"/>
      <c r="AA272" s="1062"/>
      <c r="AB272" s="1056"/>
      <c r="AC272" s="1057"/>
      <c r="AD272" s="1057"/>
      <c r="AE272" s="1057"/>
      <c r="AF272" s="360" t="s">
        <v>63</v>
      </c>
      <c r="AG272" s="687"/>
      <c r="AH272" s="1058" t="str">
        <f t="shared" si="0"/>
        <v/>
      </c>
      <c r="AI272" s="1059"/>
      <c r="AJ272" s="17" t="s">
        <v>62</v>
      </c>
    </row>
    <row r="273" spans="2:36" ht="18.75" customHeight="1">
      <c r="B273" s="1067"/>
      <c r="C273" s="359"/>
      <c r="D273" s="360"/>
      <c r="E273" s="360"/>
      <c r="F273" s="360"/>
      <c r="G273" s="360"/>
      <c r="H273" s="687"/>
      <c r="I273" s="1060"/>
      <c r="J273" s="1061"/>
      <c r="K273" s="1061"/>
      <c r="L273" s="1061"/>
      <c r="M273" s="1061"/>
      <c r="N273" s="1061"/>
      <c r="O273" s="1061"/>
      <c r="P273" s="1061"/>
      <c r="Q273" s="1061"/>
      <c r="R273" s="1061"/>
      <c r="S273" s="1061"/>
      <c r="T273" s="1061"/>
      <c r="U273" s="1061"/>
      <c r="V273" s="1061"/>
      <c r="W273" s="1061"/>
      <c r="X273" s="1061"/>
      <c r="Y273" s="1061"/>
      <c r="Z273" s="1061"/>
      <c r="AA273" s="1062"/>
      <c r="AB273" s="1056"/>
      <c r="AC273" s="1057"/>
      <c r="AD273" s="1057"/>
      <c r="AE273" s="1057"/>
      <c r="AF273" s="360" t="s">
        <v>63</v>
      </c>
      <c r="AG273" s="687"/>
      <c r="AH273" s="1058" t="str">
        <f t="shared" si="0"/>
        <v/>
      </c>
      <c r="AI273" s="1059"/>
      <c r="AJ273" s="17" t="s">
        <v>62</v>
      </c>
    </row>
    <row r="274" spans="2:36" ht="18.75" customHeight="1">
      <c r="B274" s="1067"/>
      <c r="C274" s="1087"/>
      <c r="D274" s="749"/>
      <c r="E274" s="749"/>
      <c r="F274" s="749"/>
      <c r="G274" s="749"/>
      <c r="H274" s="750"/>
      <c r="I274" s="1060"/>
      <c r="J274" s="1061"/>
      <c r="K274" s="1061"/>
      <c r="L274" s="1061"/>
      <c r="M274" s="1061"/>
      <c r="N274" s="1061"/>
      <c r="O274" s="1061"/>
      <c r="P274" s="1061"/>
      <c r="Q274" s="1061"/>
      <c r="R274" s="1061"/>
      <c r="S274" s="1061"/>
      <c r="T274" s="1061"/>
      <c r="U274" s="1061"/>
      <c r="V274" s="1061"/>
      <c r="W274" s="1061"/>
      <c r="X274" s="1061"/>
      <c r="Y274" s="1061"/>
      <c r="Z274" s="1061"/>
      <c r="AA274" s="1062"/>
      <c r="AB274" s="1088"/>
      <c r="AC274" s="1089"/>
      <c r="AD274" s="1089"/>
      <c r="AE274" s="1089"/>
      <c r="AF274" s="749" t="s">
        <v>63</v>
      </c>
      <c r="AG274" s="750"/>
      <c r="AH274" s="1090" t="str">
        <f t="shared" si="0"/>
        <v/>
      </c>
      <c r="AI274" s="1091"/>
      <c r="AJ274" s="14" t="s">
        <v>62</v>
      </c>
    </row>
    <row r="275" spans="2:36" ht="18.75" customHeight="1">
      <c r="B275" s="1067"/>
      <c r="C275" s="1092" t="s">
        <v>36</v>
      </c>
      <c r="D275" s="1093"/>
      <c r="E275" s="1093"/>
      <c r="F275" s="1093"/>
      <c r="G275" s="1093"/>
      <c r="H275" s="1094"/>
      <c r="I275" s="1220"/>
      <c r="J275" s="1221"/>
      <c r="K275" s="1221"/>
      <c r="L275" s="1221"/>
      <c r="M275" s="1221"/>
      <c r="N275" s="1221"/>
      <c r="O275" s="1221"/>
      <c r="P275" s="1221"/>
      <c r="Q275" s="1221"/>
      <c r="R275" s="1221"/>
      <c r="S275" s="1221"/>
      <c r="T275" s="1221"/>
      <c r="U275" s="1221"/>
      <c r="V275" s="1221"/>
      <c r="W275" s="1221"/>
      <c r="X275" s="1221"/>
      <c r="Y275" s="1221"/>
      <c r="Z275" s="1221"/>
      <c r="AA275" s="1222"/>
      <c r="AB275" s="1095"/>
      <c r="AC275" s="1096"/>
      <c r="AD275" s="1096"/>
      <c r="AE275" s="1096"/>
      <c r="AF275" s="1093" t="s">
        <v>63</v>
      </c>
      <c r="AG275" s="1094"/>
      <c r="AH275" s="1097" t="str">
        <f t="shared" si="0"/>
        <v/>
      </c>
      <c r="AI275" s="1098"/>
      <c r="AJ275" s="31" t="s">
        <v>62</v>
      </c>
    </row>
    <row r="276" spans="2:36" ht="18.75" customHeight="1" thickBot="1">
      <c r="B276" s="1068"/>
      <c r="C276" s="1072" t="s">
        <v>64</v>
      </c>
      <c r="D276" s="1073"/>
      <c r="E276" s="1073"/>
      <c r="F276" s="1073"/>
      <c r="G276" s="1073"/>
      <c r="H276" s="1074"/>
      <c r="I276" s="1075"/>
      <c r="J276" s="1076"/>
      <c r="K276" s="1076"/>
      <c r="L276" s="1076"/>
      <c r="M276" s="1076"/>
      <c r="N276" s="1076"/>
      <c r="O276" s="1076"/>
      <c r="P276" s="1076"/>
      <c r="Q276" s="1076"/>
      <c r="R276" s="1076"/>
      <c r="S276" s="1076"/>
      <c r="T276" s="1076"/>
      <c r="U276" s="1076"/>
      <c r="V276" s="1076"/>
      <c r="W276" s="1076"/>
      <c r="X276" s="1076"/>
      <c r="Y276" s="1076"/>
      <c r="Z276" s="1076"/>
      <c r="AA276" s="1077"/>
      <c r="AB276" s="1078">
        <f>SUM(AB268:AE275)</f>
        <v>0</v>
      </c>
      <c r="AC276" s="1079"/>
      <c r="AD276" s="1079"/>
      <c r="AE276" s="1079"/>
      <c r="AF276" s="1073" t="s">
        <v>63</v>
      </c>
      <c r="AG276" s="1074"/>
      <c r="AH276" s="1080">
        <f>SUM(AH268:AI275)</f>
        <v>0</v>
      </c>
      <c r="AI276" s="1081"/>
      <c r="AJ276" s="11" t="s">
        <v>62</v>
      </c>
    </row>
    <row r="277" spans="2:36" ht="18.75" customHeight="1" thickBot="1"/>
    <row r="278" spans="2:36" ht="18.75" customHeight="1">
      <c r="B278" s="1082" t="s">
        <v>69</v>
      </c>
      <c r="C278" s="396" t="s">
        <v>68</v>
      </c>
      <c r="D278" s="388"/>
      <c r="E278" s="388"/>
      <c r="F278" s="388"/>
      <c r="G278" s="388"/>
      <c r="H278" s="389"/>
      <c r="I278" s="396" t="s">
        <v>67</v>
      </c>
      <c r="J278" s="388"/>
      <c r="K278" s="388"/>
      <c r="L278" s="388"/>
      <c r="M278" s="388"/>
      <c r="N278" s="388"/>
      <c r="O278" s="388"/>
      <c r="P278" s="388"/>
      <c r="Q278" s="388"/>
      <c r="R278" s="388"/>
      <c r="S278" s="388"/>
      <c r="T278" s="388"/>
      <c r="U278" s="388"/>
      <c r="V278" s="388"/>
      <c r="W278" s="388"/>
      <c r="X278" s="388"/>
      <c r="Y278" s="388"/>
      <c r="Z278" s="388"/>
      <c r="AA278" s="389"/>
      <c r="AB278" s="396" t="s">
        <v>66</v>
      </c>
      <c r="AC278" s="388"/>
      <c r="AD278" s="388"/>
      <c r="AE278" s="388"/>
      <c r="AF278" s="388"/>
      <c r="AG278" s="389"/>
      <c r="AH278" s="396" t="s">
        <v>65</v>
      </c>
      <c r="AI278" s="388"/>
      <c r="AJ278" s="572"/>
    </row>
    <row r="279" spans="2:36" ht="18.75" customHeight="1">
      <c r="B279" s="1083"/>
      <c r="C279" s="1085"/>
      <c r="D279" s="730"/>
      <c r="E279" s="730"/>
      <c r="F279" s="730"/>
      <c r="G279" s="730"/>
      <c r="H279" s="1086"/>
      <c r="I279" s="393"/>
      <c r="J279" s="394"/>
      <c r="K279" s="394"/>
      <c r="L279" s="394"/>
      <c r="M279" s="394"/>
      <c r="N279" s="394"/>
      <c r="O279" s="394"/>
      <c r="P279" s="394"/>
      <c r="Q279" s="394"/>
      <c r="R279" s="394"/>
      <c r="S279" s="394"/>
      <c r="T279" s="394"/>
      <c r="U279" s="394"/>
      <c r="V279" s="394"/>
      <c r="W279" s="394"/>
      <c r="X279" s="394"/>
      <c r="Y279" s="394"/>
      <c r="Z279" s="394"/>
      <c r="AA279" s="395"/>
      <c r="AB279" s="1099"/>
      <c r="AC279" s="1100"/>
      <c r="AD279" s="1100"/>
      <c r="AE279" s="1100"/>
      <c r="AF279" s="730" t="s">
        <v>63</v>
      </c>
      <c r="AG279" s="1086"/>
      <c r="AH279" s="1101" t="str">
        <f t="shared" ref="AH279:AH286" si="1">IF(AB279="","",AB279/$AB$287*100)</f>
        <v/>
      </c>
      <c r="AI279" s="1102"/>
      <c r="AJ279" s="50" t="s">
        <v>62</v>
      </c>
    </row>
    <row r="280" spans="2:36" ht="18.75" customHeight="1">
      <c r="B280" s="1083"/>
      <c r="C280" s="359"/>
      <c r="D280" s="360"/>
      <c r="E280" s="360"/>
      <c r="F280" s="360"/>
      <c r="G280" s="360"/>
      <c r="H280" s="687"/>
      <c r="I280" s="1060"/>
      <c r="J280" s="1061"/>
      <c r="K280" s="1061"/>
      <c r="L280" s="1061"/>
      <c r="M280" s="1061"/>
      <c r="N280" s="1061"/>
      <c r="O280" s="1061"/>
      <c r="P280" s="1061"/>
      <c r="Q280" s="1061"/>
      <c r="R280" s="1061"/>
      <c r="S280" s="1061"/>
      <c r="T280" s="1061"/>
      <c r="U280" s="1061"/>
      <c r="V280" s="1061"/>
      <c r="W280" s="1061"/>
      <c r="X280" s="1061"/>
      <c r="Y280" s="1061"/>
      <c r="Z280" s="1061"/>
      <c r="AA280" s="1062"/>
      <c r="AB280" s="1056"/>
      <c r="AC280" s="1057"/>
      <c r="AD280" s="1057"/>
      <c r="AE280" s="1057"/>
      <c r="AF280" s="360" t="s">
        <v>63</v>
      </c>
      <c r="AG280" s="687"/>
      <c r="AH280" s="1058" t="str">
        <f t="shared" si="1"/>
        <v/>
      </c>
      <c r="AI280" s="1059"/>
      <c r="AJ280" s="17" t="s">
        <v>62</v>
      </c>
    </row>
    <row r="281" spans="2:36" ht="18.75" customHeight="1">
      <c r="B281" s="1083"/>
      <c r="C281" s="359"/>
      <c r="D281" s="360"/>
      <c r="E281" s="360"/>
      <c r="F281" s="360"/>
      <c r="G281" s="360"/>
      <c r="H281" s="687"/>
      <c r="I281" s="1060"/>
      <c r="J281" s="1061"/>
      <c r="K281" s="1061"/>
      <c r="L281" s="1061"/>
      <c r="M281" s="1061"/>
      <c r="N281" s="1061"/>
      <c r="O281" s="1061"/>
      <c r="P281" s="1061"/>
      <c r="Q281" s="1061"/>
      <c r="R281" s="1061"/>
      <c r="S281" s="1061"/>
      <c r="T281" s="1061"/>
      <c r="U281" s="1061"/>
      <c r="V281" s="1061"/>
      <c r="W281" s="1061"/>
      <c r="X281" s="1061"/>
      <c r="Y281" s="1061"/>
      <c r="Z281" s="1061"/>
      <c r="AA281" s="1062"/>
      <c r="AB281" s="1056"/>
      <c r="AC281" s="1057"/>
      <c r="AD281" s="1057"/>
      <c r="AE281" s="1057"/>
      <c r="AF281" s="360" t="s">
        <v>63</v>
      </c>
      <c r="AG281" s="687"/>
      <c r="AH281" s="1058" t="str">
        <f t="shared" si="1"/>
        <v/>
      </c>
      <c r="AI281" s="1059"/>
      <c r="AJ281" s="17" t="s">
        <v>62</v>
      </c>
    </row>
    <row r="282" spans="2:36" ht="18.75" customHeight="1">
      <c r="B282" s="1083"/>
      <c r="C282" s="359"/>
      <c r="D282" s="360"/>
      <c r="E282" s="360"/>
      <c r="F282" s="360"/>
      <c r="G282" s="360"/>
      <c r="H282" s="687"/>
      <c r="I282" s="1060"/>
      <c r="J282" s="1061"/>
      <c r="K282" s="1061"/>
      <c r="L282" s="1061"/>
      <c r="M282" s="1061"/>
      <c r="N282" s="1061"/>
      <c r="O282" s="1061"/>
      <c r="P282" s="1061"/>
      <c r="Q282" s="1061"/>
      <c r="R282" s="1061"/>
      <c r="S282" s="1061"/>
      <c r="T282" s="1061"/>
      <c r="U282" s="1061"/>
      <c r="V282" s="1061"/>
      <c r="W282" s="1061"/>
      <c r="X282" s="1061"/>
      <c r="Y282" s="1061"/>
      <c r="Z282" s="1061"/>
      <c r="AA282" s="1062"/>
      <c r="AB282" s="1056"/>
      <c r="AC282" s="1057"/>
      <c r="AD282" s="1057"/>
      <c r="AE282" s="1057"/>
      <c r="AF282" s="360" t="s">
        <v>63</v>
      </c>
      <c r="AG282" s="687"/>
      <c r="AH282" s="1058" t="str">
        <f t="shared" si="1"/>
        <v/>
      </c>
      <c r="AI282" s="1059"/>
      <c r="AJ282" s="17" t="s">
        <v>62</v>
      </c>
    </row>
    <row r="283" spans="2:36" ht="18.75" customHeight="1">
      <c r="B283" s="1083"/>
      <c r="C283" s="359"/>
      <c r="D283" s="360"/>
      <c r="E283" s="360"/>
      <c r="F283" s="360"/>
      <c r="G283" s="360"/>
      <c r="H283" s="687"/>
      <c r="I283" s="1060"/>
      <c r="J283" s="1061"/>
      <c r="K283" s="1061"/>
      <c r="L283" s="1061"/>
      <c r="M283" s="1061"/>
      <c r="N283" s="1061"/>
      <c r="O283" s="1061"/>
      <c r="P283" s="1061"/>
      <c r="Q283" s="1061"/>
      <c r="R283" s="1061"/>
      <c r="S283" s="1061"/>
      <c r="T283" s="1061"/>
      <c r="U283" s="1061"/>
      <c r="V283" s="1061"/>
      <c r="W283" s="1061"/>
      <c r="X283" s="1061"/>
      <c r="Y283" s="1061"/>
      <c r="Z283" s="1061"/>
      <c r="AA283" s="1062"/>
      <c r="AB283" s="1056"/>
      <c r="AC283" s="1057"/>
      <c r="AD283" s="1057"/>
      <c r="AE283" s="1057"/>
      <c r="AF283" s="360" t="s">
        <v>63</v>
      </c>
      <c r="AG283" s="687"/>
      <c r="AH283" s="1058" t="str">
        <f t="shared" si="1"/>
        <v/>
      </c>
      <c r="AI283" s="1059"/>
      <c r="AJ283" s="17" t="s">
        <v>62</v>
      </c>
    </row>
    <row r="284" spans="2:36" ht="18.75" customHeight="1">
      <c r="B284" s="1083"/>
      <c r="C284" s="359"/>
      <c r="D284" s="360"/>
      <c r="E284" s="360"/>
      <c r="F284" s="360"/>
      <c r="G284" s="360"/>
      <c r="H284" s="687"/>
      <c r="I284" s="1060"/>
      <c r="J284" s="1061"/>
      <c r="K284" s="1061"/>
      <c r="L284" s="1061"/>
      <c r="M284" s="1061"/>
      <c r="N284" s="1061"/>
      <c r="O284" s="1061"/>
      <c r="P284" s="1061"/>
      <c r="Q284" s="1061"/>
      <c r="R284" s="1061"/>
      <c r="S284" s="1061"/>
      <c r="T284" s="1061"/>
      <c r="U284" s="1061"/>
      <c r="V284" s="1061"/>
      <c r="W284" s="1061"/>
      <c r="X284" s="1061"/>
      <c r="Y284" s="1061"/>
      <c r="Z284" s="1061"/>
      <c r="AA284" s="1062"/>
      <c r="AB284" s="1056"/>
      <c r="AC284" s="1057"/>
      <c r="AD284" s="1057"/>
      <c r="AE284" s="1057"/>
      <c r="AF284" s="360" t="s">
        <v>63</v>
      </c>
      <c r="AG284" s="687"/>
      <c r="AH284" s="1058" t="str">
        <f t="shared" si="1"/>
        <v/>
      </c>
      <c r="AI284" s="1059"/>
      <c r="AJ284" s="17" t="s">
        <v>62</v>
      </c>
    </row>
    <row r="285" spans="2:36" ht="18.75" customHeight="1">
      <c r="B285" s="1083"/>
      <c r="C285" s="1087"/>
      <c r="D285" s="749"/>
      <c r="E285" s="749"/>
      <c r="F285" s="749"/>
      <c r="G285" s="749"/>
      <c r="H285" s="750"/>
      <c r="I285" s="1060"/>
      <c r="J285" s="1061"/>
      <c r="K285" s="1061"/>
      <c r="L285" s="1061"/>
      <c r="M285" s="1061"/>
      <c r="N285" s="1061"/>
      <c r="O285" s="1061"/>
      <c r="P285" s="1061"/>
      <c r="Q285" s="1061"/>
      <c r="R285" s="1061"/>
      <c r="S285" s="1061"/>
      <c r="T285" s="1061"/>
      <c r="U285" s="1061"/>
      <c r="V285" s="1061"/>
      <c r="W285" s="1061"/>
      <c r="X285" s="1061"/>
      <c r="Y285" s="1061"/>
      <c r="Z285" s="1061"/>
      <c r="AA285" s="1062"/>
      <c r="AB285" s="1088"/>
      <c r="AC285" s="1089"/>
      <c r="AD285" s="1089"/>
      <c r="AE285" s="1089"/>
      <c r="AF285" s="749" t="s">
        <v>63</v>
      </c>
      <c r="AG285" s="750"/>
      <c r="AH285" s="1090" t="str">
        <f t="shared" si="1"/>
        <v/>
      </c>
      <c r="AI285" s="1091"/>
      <c r="AJ285" s="14" t="s">
        <v>62</v>
      </c>
    </row>
    <row r="286" spans="2:36" ht="18.75" customHeight="1">
      <c r="B286" s="1083"/>
      <c r="C286" s="1092" t="s">
        <v>36</v>
      </c>
      <c r="D286" s="1093"/>
      <c r="E286" s="1093"/>
      <c r="F286" s="1093"/>
      <c r="G286" s="1093"/>
      <c r="H286" s="1094"/>
      <c r="I286" s="1220"/>
      <c r="J286" s="1221"/>
      <c r="K286" s="1221"/>
      <c r="L286" s="1221"/>
      <c r="M286" s="1221"/>
      <c r="N286" s="1221"/>
      <c r="O286" s="1221"/>
      <c r="P286" s="1221"/>
      <c r="Q286" s="1221"/>
      <c r="R286" s="1221"/>
      <c r="S286" s="1221"/>
      <c r="T286" s="1221"/>
      <c r="U286" s="1221"/>
      <c r="V286" s="1221"/>
      <c r="W286" s="1221"/>
      <c r="X286" s="1221"/>
      <c r="Y286" s="1221"/>
      <c r="Z286" s="1221"/>
      <c r="AA286" s="1222"/>
      <c r="AB286" s="1095"/>
      <c r="AC286" s="1096"/>
      <c r="AD286" s="1096"/>
      <c r="AE286" s="1096"/>
      <c r="AF286" s="1093" t="s">
        <v>63</v>
      </c>
      <c r="AG286" s="1094"/>
      <c r="AH286" s="1097" t="str">
        <f t="shared" si="1"/>
        <v/>
      </c>
      <c r="AI286" s="1098"/>
      <c r="AJ286" s="31" t="s">
        <v>62</v>
      </c>
    </row>
    <row r="287" spans="2:36" ht="18.75" customHeight="1" thickBot="1">
      <c r="B287" s="1084"/>
      <c r="C287" s="1072" t="s">
        <v>64</v>
      </c>
      <c r="D287" s="1073"/>
      <c r="E287" s="1073"/>
      <c r="F287" s="1073"/>
      <c r="G287" s="1073"/>
      <c r="H287" s="1074"/>
      <c r="I287" s="1075"/>
      <c r="J287" s="1076"/>
      <c r="K287" s="1076"/>
      <c r="L287" s="1076"/>
      <c r="M287" s="1076"/>
      <c r="N287" s="1076"/>
      <c r="O287" s="1076"/>
      <c r="P287" s="1076"/>
      <c r="Q287" s="1076"/>
      <c r="R287" s="1076"/>
      <c r="S287" s="1076"/>
      <c r="T287" s="1076"/>
      <c r="U287" s="1076"/>
      <c r="V287" s="1076"/>
      <c r="W287" s="1076"/>
      <c r="X287" s="1076"/>
      <c r="Y287" s="1076"/>
      <c r="Z287" s="1076"/>
      <c r="AA287" s="1077"/>
      <c r="AB287" s="1078">
        <f>SUM(AB279:AE286)</f>
        <v>0</v>
      </c>
      <c r="AC287" s="1116"/>
      <c r="AD287" s="1116"/>
      <c r="AE287" s="1116"/>
      <c r="AF287" s="1073" t="s">
        <v>63</v>
      </c>
      <c r="AG287" s="1074"/>
      <c r="AH287" s="1080">
        <f>SUM(AH279:AI286)</f>
        <v>0</v>
      </c>
      <c r="AI287" s="1081"/>
      <c r="AJ287" s="11" t="s">
        <v>62</v>
      </c>
    </row>
    <row r="288" spans="2:36" ht="18.75" customHeight="1">
      <c r="B288" s="47"/>
    </row>
    <row r="291" spans="2:36" ht="18.75" customHeight="1">
      <c r="B291" s="49" t="s">
        <v>61</v>
      </c>
    </row>
    <row r="292" spans="2:36" ht="18.75" customHeight="1">
      <c r="R292" s="48" t="s">
        <v>60</v>
      </c>
    </row>
    <row r="293" spans="2:36" ht="18.75" customHeight="1">
      <c r="B293" s="1103" t="s">
        <v>59</v>
      </c>
      <c r="C293" s="1104"/>
      <c r="D293" s="1104"/>
      <c r="E293" s="1104"/>
      <c r="F293" s="1104"/>
      <c r="G293" s="1104"/>
      <c r="H293" s="1105"/>
      <c r="I293" s="1109" t="s">
        <v>58</v>
      </c>
      <c r="J293" s="1109"/>
      <c r="K293" s="1109"/>
      <c r="L293" s="1109"/>
      <c r="M293" s="1109"/>
      <c r="N293" s="1110" t="s">
        <v>57</v>
      </c>
      <c r="O293" s="1110"/>
      <c r="P293" s="1110"/>
      <c r="Q293" s="1110"/>
      <c r="R293" s="1110"/>
    </row>
    <row r="294" spans="2:36" ht="18.75" customHeight="1">
      <c r="B294" s="1106"/>
      <c r="C294" s="1107"/>
      <c r="D294" s="1107"/>
      <c r="E294" s="1107"/>
      <c r="F294" s="1107"/>
      <c r="G294" s="1107"/>
      <c r="H294" s="1108"/>
      <c r="I294" s="1109" t="str">
        <f>N189&amp;P189&amp;Q189&amp;R189&amp;"期"</f>
        <v>年月期</v>
      </c>
      <c r="J294" s="1109"/>
      <c r="K294" s="1109"/>
      <c r="L294" s="1109"/>
      <c r="M294" s="1109"/>
      <c r="N294" s="1110" t="str">
        <f>(N189+1)&amp;P189&amp;Q189&amp;R189&amp;"期"</f>
        <v>1年月期</v>
      </c>
      <c r="O294" s="1110"/>
      <c r="P294" s="1110"/>
      <c r="Q294" s="1110"/>
      <c r="R294" s="1110"/>
    </row>
    <row r="295" spans="2:36" ht="18.75" customHeight="1">
      <c r="B295" s="1111" t="s">
        <v>56</v>
      </c>
      <c r="C295" s="1112"/>
      <c r="D295" s="1112"/>
      <c r="E295" s="1112"/>
      <c r="F295" s="1112"/>
      <c r="G295" s="1112"/>
      <c r="H295" s="1113"/>
      <c r="I295" s="1114">
        <f>N234</f>
        <v>0</v>
      </c>
      <c r="J295" s="1114"/>
      <c r="K295" s="1114"/>
      <c r="L295" s="1114"/>
      <c r="M295" s="1114"/>
      <c r="N295" s="1115"/>
      <c r="O295" s="1115"/>
      <c r="P295" s="1115"/>
      <c r="Q295" s="1115"/>
      <c r="R295" s="1115"/>
      <c r="T295" s="47" t="s">
        <v>55</v>
      </c>
      <c r="U295" s="1219" t="s">
        <v>54</v>
      </c>
      <c r="V295" s="1219"/>
      <c r="W295" s="1219"/>
      <c r="X295" s="1219"/>
      <c r="Y295" s="2" t="s">
        <v>53</v>
      </c>
    </row>
    <row r="296" spans="2:36" ht="18.75" customHeight="1">
      <c r="B296" s="1111" t="s">
        <v>52</v>
      </c>
      <c r="C296" s="1112"/>
      <c r="D296" s="1112"/>
      <c r="E296" s="1112"/>
      <c r="F296" s="1112"/>
      <c r="G296" s="1112"/>
      <c r="H296" s="1113"/>
      <c r="I296" s="1114">
        <f>N251</f>
        <v>0</v>
      </c>
      <c r="J296" s="1114"/>
      <c r="K296" s="1114"/>
      <c r="L296" s="1114"/>
      <c r="M296" s="1114"/>
      <c r="N296" s="1115"/>
      <c r="O296" s="1115"/>
      <c r="P296" s="1115"/>
      <c r="Q296" s="1115"/>
      <c r="R296" s="1115"/>
    </row>
    <row r="297" spans="2:36" ht="18.75" customHeight="1">
      <c r="B297" s="1111" t="s">
        <v>51</v>
      </c>
      <c r="C297" s="1112"/>
      <c r="D297" s="1112"/>
      <c r="E297" s="1112"/>
      <c r="F297" s="1112"/>
      <c r="G297" s="1112"/>
      <c r="H297" s="1113"/>
      <c r="I297" s="1114">
        <f>N258</f>
        <v>0</v>
      </c>
      <c r="J297" s="1114"/>
      <c r="K297" s="1114"/>
      <c r="L297" s="1114"/>
      <c r="M297" s="1114"/>
      <c r="N297" s="1115"/>
      <c r="O297" s="1115"/>
      <c r="P297" s="1115"/>
      <c r="Q297" s="1115"/>
      <c r="R297" s="1115"/>
    </row>
    <row r="298" spans="2:36" ht="18.75" customHeight="1">
      <c r="B298" s="46"/>
      <c r="C298" s="46"/>
      <c r="D298" s="46"/>
      <c r="E298" s="46"/>
      <c r="F298" s="46"/>
      <c r="G298" s="46"/>
      <c r="H298" s="46"/>
      <c r="I298" s="46"/>
      <c r="J298" s="46"/>
      <c r="K298" s="46"/>
      <c r="L298" s="46"/>
      <c r="M298" s="46"/>
      <c r="N298" s="46"/>
      <c r="O298" s="46"/>
      <c r="P298" s="46"/>
      <c r="Q298" s="46"/>
      <c r="R298" s="46"/>
    </row>
    <row r="299" spans="2:36" s="3" customFormat="1" ht="18.75" customHeight="1">
      <c r="B299" s="46"/>
      <c r="C299" s="46"/>
      <c r="D299" s="46"/>
      <c r="E299" s="46"/>
      <c r="F299" s="46"/>
      <c r="G299" s="46"/>
      <c r="H299" s="46"/>
      <c r="I299" s="45"/>
      <c r="J299" s="45"/>
      <c r="K299" s="45"/>
      <c r="L299" s="45"/>
      <c r="M299" s="45"/>
      <c r="N299" s="45"/>
      <c r="O299" s="45"/>
      <c r="P299" s="45"/>
      <c r="Q299" s="45"/>
      <c r="R299" s="45"/>
      <c r="S299" s="44"/>
      <c r="T299" s="44"/>
      <c r="U299" s="44"/>
      <c r="V299" s="44"/>
      <c r="W299" s="44"/>
      <c r="X299" s="44"/>
      <c r="Y299" s="44"/>
      <c r="Z299" s="44"/>
      <c r="AA299" s="44"/>
      <c r="AB299" s="44"/>
      <c r="AC299" s="44"/>
      <c r="AD299" s="44"/>
      <c r="AE299" s="44"/>
      <c r="AF299" s="44"/>
      <c r="AG299" s="44"/>
      <c r="AH299" s="44"/>
      <c r="AI299" s="44"/>
      <c r="AJ299" s="44"/>
    </row>
    <row r="300" spans="2:36" s="3" customFormat="1" ht="18.75" customHeight="1">
      <c r="B300" s="46"/>
      <c r="C300" s="46"/>
      <c r="D300" s="46"/>
      <c r="E300" s="46"/>
      <c r="F300" s="46"/>
      <c r="G300" s="46"/>
      <c r="H300" s="46"/>
      <c r="I300" s="45"/>
      <c r="J300" s="45"/>
      <c r="K300" s="45"/>
      <c r="L300" s="45"/>
      <c r="M300" s="45"/>
      <c r="N300" s="45"/>
      <c r="O300" s="45"/>
      <c r="P300" s="45"/>
      <c r="Q300" s="45"/>
      <c r="R300" s="45"/>
      <c r="S300" s="44"/>
      <c r="T300" s="44"/>
      <c r="U300" s="44"/>
      <c r="V300" s="44"/>
      <c r="W300" s="44"/>
      <c r="X300" s="44"/>
      <c r="Y300" s="44"/>
      <c r="Z300" s="44"/>
      <c r="AA300" s="44"/>
      <c r="AB300" s="44"/>
      <c r="AC300" s="44"/>
      <c r="AD300" s="44"/>
      <c r="AE300" s="44"/>
      <c r="AF300" s="44"/>
      <c r="AG300" s="44"/>
      <c r="AH300" s="44"/>
      <c r="AI300" s="44"/>
      <c r="AJ300" s="44"/>
    </row>
    <row r="301" spans="2:36" ht="18.75" customHeight="1">
      <c r="B301" s="357" t="s">
        <v>50</v>
      </c>
      <c r="C301" s="357"/>
      <c r="D301" s="357"/>
      <c r="E301" s="357"/>
      <c r="F301" s="357"/>
      <c r="G301" s="357"/>
      <c r="H301" s="357"/>
      <c r="I301" s="357"/>
      <c r="J301" s="357"/>
      <c r="K301" s="357"/>
      <c r="L301" s="357"/>
      <c r="M301" s="43"/>
      <c r="N301" s="43"/>
      <c r="O301" s="43"/>
      <c r="P301" s="43"/>
      <c r="Q301" s="43"/>
      <c r="R301" s="43"/>
      <c r="S301" s="43"/>
      <c r="T301" s="43"/>
      <c r="U301" s="42"/>
      <c r="V301" s="42"/>
      <c r="W301" s="42"/>
      <c r="X301" s="42"/>
      <c r="Y301" s="42"/>
      <c r="Z301" s="42"/>
      <c r="AA301" s="42"/>
      <c r="AB301" s="42"/>
      <c r="AC301" s="42"/>
      <c r="AD301" s="42"/>
      <c r="AE301" s="42"/>
      <c r="AF301" s="42"/>
      <c r="AG301" s="42"/>
      <c r="AH301" s="42"/>
      <c r="AI301" s="42"/>
      <c r="AJ301" s="42"/>
    </row>
    <row r="302" spans="2:36" ht="18.75" customHeight="1">
      <c r="C302" s="41" t="s">
        <v>49</v>
      </c>
      <c r="D302" s="462">
        <f>$AA$5</f>
        <v>0</v>
      </c>
      <c r="E302" s="462"/>
      <c r="F302" s="462"/>
      <c r="G302" s="463">
        <f>$G$5</f>
        <v>0</v>
      </c>
      <c r="H302" s="463"/>
      <c r="I302" s="463"/>
      <c r="J302" s="463"/>
      <c r="K302" s="463"/>
      <c r="L302" s="463"/>
      <c r="M302" s="463"/>
      <c r="N302" s="463"/>
      <c r="O302" s="463"/>
      <c r="P302" s="463"/>
      <c r="Q302" s="463"/>
      <c r="R302" s="463"/>
      <c r="S302" s="463"/>
      <c r="T302" s="463"/>
      <c r="U302" s="463"/>
      <c r="V302" s="463"/>
      <c r="W302" s="463"/>
      <c r="X302" s="463"/>
      <c r="Y302" s="463"/>
      <c r="Z302" s="40" t="s">
        <v>48</v>
      </c>
      <c r="AA302" s="464">
        <f>$AA$3</f>
        <v>0</v>
      </c>
      <c r="AB302" s="464"/>
      <c r="AC302" s="464"/>
      <c r="AD302" s="38" t="s">
        <v>9</v>
      </c>
      <c r="AE302" s="429">
        <f>$AE$3</f>
        <v>0</v>
      </c>
      <c r="AF302" s="429"/>
      <c r="AG302" s="39" t="s">
        <v>47</v>
      </c>
      <c r="AH302" s="429">
        <f>$AH$3</f>
        <v>0</v>
      </c>
      <c r="AI302" s="429"/>
      <c r="AJ302" s="38" t="s">
        <v>46</v>
      </c>
    </row>
    <row r="303" spans="2:36" ht="18.75" customHeight="1" thickBot="1">
      <c r="B303" s="37"/>
      <c r="C303" s="37"/>
      <c r="D303" s="37"/>
      <c r="E303" s="37"/>
    </row>
    <row r="304" spans="2:36" ht="18.75" customHeight="1" thickBot="1">
      <c r="B304" s="448" t="s">
        <v>19</v>
      </c>
      <c r="C304" s="418"/>
      <c r="D304" s="418"/>
      <c r="E304" s="418"/>
      <c r="F304" s="419"/>
      <c r="G304" s="417" t="s">
        <v>45</v>
      </c>
      <c r="H304" s="418"/>
      <c r="I304" s="418"/>
      <c r="J304" s="418"/>
      <c r="K304" s="418"/>
      <c r="L304" s="418"/>
      <c r="M304" s="418"/>
      <c r="N304" s="418"/>
      <c r="O304" s="418"/>
      <c r="P304" s="419"/>
      <c r="Q304" s="417" t="s">
        <v>44</v>
      </c>
      <c r="R304" s="418"/>
      <c r="S304" s="418"/>
      <c r="T304" s="418"/>
      <c r="U304" s="419"/>
      <c r="V304" s="414" t="s">
        <v>43</v>
      </c>
      <c r="W304" s="415"/>
      <c r="X304" s="415"/>
      <c r="Y304" s="416"/>
      <c r="Z304" s="417" t="s">
        <v>42</v>
      </c>
      <c r="AA304" s="418"/>
      <c r="AB304" s="418"/>
      <c r="AC304" s="418"/>
      <c r="AD304" s="418"/>
      <c r="AE304" s="418"/>
      <c r="AF304" s="419"/>
      <c r="AG304" s="414" t="s">
        <v>41</v>
      </c>
      <c r="AH304" s="415"/>
      <c r="AI304" s="415"/>
      <c r="AJ304" s="450"/>
    </row>
    <row r="305" spans="2:36" ht="18.75" customHeight="1">
      <c r="B305" s="1236" t="s">
        <v>40</v>
      </c>
      <c r="C305" s="1237"/>
      <c r="D305" s="1237"/>
      <c r="E305" s="1237"/>
      <c r="F305" s="1238"/>
      <c r="G305" s="1233" t="s">
        <v>39</v>
      </c>
      <c r="H305" s="1234"/>
      <c r="I305" s="1234"/>
      <c r="J305" s="1234"/>
      <c r="K305" s="1234"/>
      <c r="L305" s="1234"/>
      <c r="M305" s="1234"/>
      <c r="N305" s="1234"/>
      <c r="O305" s="1234"/>
      <c r="P305" s="1235"/>
      <c r="Q305" s="344"/>
      <c r="R305" s="345"/>
      <c r="S305" s="345"/>
      <c r="T305" s="1124" t="s">
        <v>23</v>
      </c>
      <c r="U305" s="1125"/>
      <c r="V305" s="1126"/>
      <c r="W305" s="1127"/>
      <c r="X305" s="1124" t="s">
        <v>22</v>
      </c>
      <c r="Y305" s="1125"/>
      <c r="Z305" s="1128"/>
      <c r="AA305" s="1129"/>
      <c r="AB305" s="1129"/>
      <c r="AC305" s="1129"/>
      <c r="AD305" s="1129"/>
      <c r="AE305" s="1129"/>
      <c r="AF305" s="1130"/>
      <c r="AG305" s="1131"/>
      <c r="AH305" s="1132"/>
      <c r="AI305" s="1132"/>
      <c r="AJ305" s="1133"/>
    </row>
    <row r="306" spans="2:36" ht="18.75" customHeight="1">
      <c r="B306" s="1190"/>
      <c r="C306" s="1191"/>
      <c r="D306" s="1191"/>
      <c r="E306" s="1191"/>
      <c r="F306" s="1192"/>
      <c r="G306" s="1230" t="s">
        <v>38</v>
      </c>
      <c r="H306" s="1231"/>
      <c r="I306" s="1231"/>
      <c r="J306" s="1231"/>
      <c r="K306" s="1231"/>
      <c r="L306" s="1231"/>
      <c r="M306" s="1231"/>
      <c r="N306" s="1231"/>
      <c r="O306" s="1231"/>
      <c r="P306" s="1232"/>
      <c r="Q306" s="342"/>
      <c r="R306" s="343"/>
      <c r="S306" s="343"/>
      <c r="T306" s="954" t="s">
        <v>23</v>
      </c>
      <c r="U306" s="1117"/>
      <c r="V306" s="359"/>
      <c r="W306" s="360"/>
      <c r="X306" s="954" t="s">
        <v>22</v>
      </c>
      <c r="Y306" s="1117"/>
      <c r="Z306" s="1118"/>
      <c r="AA306" s="1119"/>
      <c r="AB306" s="1119"/>
      <c r="AC306" s="1119"/>
      <c r="AD306" s="1119"/>
      <c r="AE306" s="1119"/>
      <c r="AF306" s="1120"/>
      <c r="AG306" s="1121"/>
      <c r="AH306" s="1122"/>
      <c r="AI306" s="1122"/>
      <c r="AJ306" s="1123"/>
    </row>
    <row r="307" spans="2:36" ht="18.75" customHeight="1">
      <c r="B307" s="1190"/>
      <c r="C307" s="1191"/>
      <c r="D307" s="1191"/>
      <c r="E307" s="1191"/>
      <c r="F307" s="1192"/>
      <c r="G307" s="1230" t="s">
        <v>37</v>
      </c>
      <c r="H307" s="1231"/>
      <c r="I307" s="1231"/>
      <c r="J307" s="1231"/>
      <c r="K307" s="1231"/>
      <c r="L307" s="1231"/>
      <c r="M307" s="1231"/>
      <c r="N307" s="1231"/>
      <c r="O307" s="1231"/>
      <c r="P307" s="1232"/>
      <c r="Q307" s="342"/>
      <c r="R307" s="343"/>
      <c r="S307" s="343"/>
      <c r="T307" s="954" t="s">
        <v>23</v>
      </c>
      <c r="U307" s="1117"/>
      <c r="V307" s="359"/>
      <c r="W307" s="360"/>
      <c r="X307" s="954" t="s">
        <v>22</v>
      </c>
      <c r="Y307" s="1117"/>
      <c r="Z307" s="1118"/>
      <c r="AA307" s="1119"/>
      <c r="AB307" s="1119"/>
      <c r="AC307" s="1119"/>
      <c r="AD307" s="1119"/>
      <c r="AE307" s="1119"/>
      <c r="AF307" s="1120"/>
      <c r="AG307" s="1121"/>
      <c r="AH307" s="1122"/>
      <c r="AI307" s="1122"/>
      <c r="AJ307" s="1123"/>
    </row>
    <row r="308" spans="2:36" ht="18.75" customHeight="1">
      <c r="B308" s="1223"/>
      <c r="C308" s="1224"/>
      <c r="D308" s="1224"/>
      <c r="E308" s="1224"/>
      <c r="F308" s="1225"/>
      <c r="G308" s="1227" t="s">
        <v>36</v>
      </c>
      <c r="H308" s="1228"/>
      <c r="I308" s="1228"/>
      <c r="J308" s="1228"/>
      <c r="K308" s="1228"/>
      <c r="L308" s="1228"/>
      <c r="M308" s="1228"/>
      <c r="N308" s="1228"/>
      <c r="O308" s="1228"/>
      <c r="P308" s="1229"/>
      <c r="Q308" s="350"/>
      <c r="R308" s="351"/>
      <c r="S308" s="351"/>
      <c r="T308" s="1154" t="s">
        <v>23</v>
      </c>
      <c r="U308" s="1155"/>
      <c r="V308" s="1092"/>
      <c r="W308" s="1093"/>
      <c r="X308" s="1154" t="s">
        <v>22</v>
      </c>
      <c r="Y308" s="1155"/>
      <c r="Z308" s="1106"/>
      <c r="AA308" s="1107"/>
      <c r="AB308" s="1107"/>
      <c r="AC308" s="1107"/>
      <c r="AD308" s="1107"/>
      <c r="AE308" s="1107"/>
      <c r="AF308" s="1108"/>
      <c r="AG308" s="1162"/>
      <c r="AH308" s="1163"/>
      <c r="AI308" s="1163"/>
      <c r="AJ308" s="1164"/>
    </row>
    <row r="309" spans="2:36" ht="18.75" customHeight="1">
      <c r="B309" s="1134" t="s">
        <v>35</v>
      </c>
      <c r="C309" s="1112"/>
      <c r="D309" s="1112"/>
      <c r="E309" s="1112"/>
      <c r="F309" s="1113"/>
      <c r="G309" s="1135" t="s">
        <v>34</v>
      </c>
      <c r="H309" s="922"/>
      <c r="I309" s="922"/>
      <c r="J309" s="922"/>
      <c r="K309" s="922"/>
      <c r="L309" s="922"/>
      <c r="M309" s="922"/>
      <c r="N309" s="922"/>
      <c r="O309" s="922"/>
      <c r="P309" s="1136"/>
      <c r="Q309" s="354"/>
      <c r="R309" s="355"/>
      <c r="S309" s="355"/>
      <c r="T309" s="1165" t="s">
        <v>23</v>
      </c>
      <c r="U309" s="1166"/>
      <c r="V309" s="1135"/>
      <c r="W309" s="922"/>
      <c r="X309" s="1165" t="s">
        <v>22</v>
      </c>
      <c r="Y309" s="1166"/>
      <c r="Z309" s="1137"/>
      <c r="AA309" s="924"/>
      <c r="AB309" s="924"/>
      <c r="AC309" s="924"/>
      <c r="AD309" s="924"/>
      <c r="AE309" s="924"/>
      <c r="AF309" s="1138"/>
      <c r="AG309" s="1139"/>
      <c r="AH309" s="1140"/>
      <c r="AI309" s="1140"/>
      <c r="AJ309" s="1141"/>
    </row>
    <row r="310" spans="2:36" ht="18.75" customHeight="1">
      <c r="B310" s="1134" t="s">
        <v>33</v>
      </c>
      <c r="C310" s="1112"/>
      <c r="D310" s="1112"/>
      <c r="E310" s="1112"/>
      <c r="F310" s="1113"/>
      <c r="G310" s="1242" t="s">
        <v>32</v>
      </c>
      <c r="H310" s="1243"/>
      <c r="I310" s="1243"/>
      <c r="J310" s="1243"/>
      <c r="K310" s="1243"/>
      <c r="L310" s="1243"/>
      <c r="M310" s="1243"/>
      <c r="N310" s="1243"/>
      <c r="O310" s="1243"/>
      <c r="P310" s="1244"/>
      <c r="Q310" s="354"/>
      <c r="R310" s="355"/>
      <c r="S310" s="355"/>
      <c r="T310" s="1165" t="s">
        <v>23</v>
      </c>
      <c r="U310" s="1166"/>
      <c r="V310" s="1135"/>
      <c r="W310" s="922"/>
      <c r="X310" s="1165" t="s">
        <v>22</v>
      </c>
      <c r="Y310" s="1166"/>
      <c r="Z310" s="1137"/>
      <c r="AA310" s="924"/>
      <c r="AB310" s="924"/>
      <c r="AC310" s="924"/>
      <c r="AD310" s="924"/>
      <c r="AE310" s="924"/>
      <c r="AF310" s="1138"/>
      <c r="AG310" s="1139"/>
      <c r="AH310" s="1140"/>
      <c r="AI310" s="1140"/>
      <c r="AJ310" s="1141"/>
    </row>
    <row r="311" spans="2:36" ht="18.75" customHeight="1">
      <c r="B311" s="1134" t="s">
        <v>31</v>
      </c>
      <c r="C311" s="1112"/>
      <c r="D311" s="1112"/>
      <c r="E311" s="1112"/>
      <c r="F311" s="1113"/>
      <c r="G311" s="1135" t="s">
        <v>30</v>
      </c>
      <c r="H311" s="922"/>
      <c r="I311" s="922"/>
      <c r="J311" s="922"/>
      <c r="K311" s="922"/>
      <c r="L311" s="922"/>
      <c r="M311" s="922"/>
      <c r="N311" s="922"/>
      <c r="O311" s="922"/>
      <c r="P311" s="1136"/>
      <c r="Q311" s="354"/>
      <c r="R311" s="355"/>
      <c r="S311" s="355"/>
      <c r="T311" s="1165" t="s">
        <v>23</v>
      </c>
      <c r="U311" s="1166"/>
      <c r="V311" s="1135"/>
      <c r="W311" s="922"/>
      <c r="X311" s="1165" t="s">
        <v>22</v>
      </c>
      <c r="Y311" s="1166"/>
      <c r="Z311" s="1137"/>
      <c r="AA311" s="924"/>
      <c r="AB311" s="924"/>
      <c r="AC311" s="924"/>
      <c r="AD311" s="924"/>
      <c r="AE311" s="924"/>
      <c r="AF311" s="1138"/>
      <c r="AG311" s="1139"/>
      <c r="AH311" s="1140"/>
      <c r="AI311" s="1140"/>
      <c r="AJ311" s="1141"/>
    </row>
    <row r="312" spans="2:36" ht="18.75" customHeight="1">
      <c r="B312" s="1187" t="s">
        <v>29</v>
      </c>
      <c r="C312" s="1188"/>
      <c r="D312" s="1188"/>
      <c r="E312" s="1188"/>
      <c r="F312" s="1189"/>
      <c r="G312" s="1239" t="s">
        <v>28</v>
      </c>
      <c r="H312" s="1240"/>
      <c r="I312" s="1240"/>
      <c r="J312" s="1240"/>
      <c r="K312" s="1240"/>
      <c r="L312" s="1240"/>
      <c r="M312" s="1240"/>
      <c r="N312" s="1240"/>
      <c r="O312" s="1240"/>
      <c r="P312" s="1241"/>
      <c r="Q312" s="346"/>
      <c r="R312" s="347"/>
      <c r="S312" s="347"/>
      <c r="T312" s="1142" t="s">
        <v>23</v>
      </c>
      <c r="U312" s="1143"/>
      <c r="V312" s="1103"/>
      <c r="W312" s="1104"/>
      <c r="X312" s="1142" t="s">
        <v>22</v>
      </c>
      <c r="Y312" s="1143"/>
      <c r="Z312" s="1149"/>
      <c r="AA312" s="1150"/>
      <c r="AB312" s="1150"/>
      <c r="AC312" s="1150"/>
      <c r="AD312" s="1150"/>
      <c r="AE312" s="1150"/>
      <c r="AF312" s="1151"/>
      <c r="AG312" s="1156"/>
      <c r="AH312" s="1157"/>
      <c r="AI312" s="1157"/>
      <c r="AJ312" s="1158"/>
    </row>
    <row r="313" spans="2:36" ht="18.75" customHeight="1">
      <c r="B313" s="1190"/>
      <c r="C313" s="1191"/>
      <c r="D313" s="1191"/>
      <c r="E313" s="1191"/>
      <c r="F313" s="1192"/>
      <c r="G313" s="1247" t="s">
        <v>27</v>
      </c>
      <c r="H313" s="1248"/>
      <c r="I313" s="1248"/>
      <c r="J313" s="1248"/>
      <c r="K313" s="1248"/>
      <c r="L313" s="1248"/>
      <c r="M313" s="1248"/>
      <c r="N313" s="1248"/>
      <c r="O313" s="1248"/>
      <c r="P313" s="1249"/>
      <c r="Q313" s="342"/>
      <c r="R313" s="343"/>
      <c r="S313" s="343"/>
      <c r="T313" s="410"/>
      <c r="U313" s="1144"/>
      <c r="V313" s="1147"/>
      <c r="W313" s="1148"/>
      <c r="X313" s="410"/>
      <c r="Y313" s="1144"/>
      <c r="Z313" s="1152"/>
      <c r="AA313" s="600"/>
      <c r="AB313" s="600"/>
      <c r="AC313" s="600"/>
      <c r="AD313" s="600"/>
      <c r="AE313" s="600"/>
      <c r="AF313" s="601"/>
      <c r="AG313" s="1159"/>
      <c r="AH313" s="1160"/>
      <c r="AI313" s="1160"/>
      <c r="AJ313" s="1161"/>
    </row>
    <row r="314" spans="2:36" ht="18.75" customHeight="1">
      <c r="B314" s="1190"/>
      <c r="C314" s="1191"/>
      <c r="D314" s="1191"/>
      <c r="E314" s="1191"/>
      <c r="F314" s="1192"/>
      <c r="G314" s="1247" t="s">
        <v>26</v>
      </c>
      <c r="H314" s="1248"/>
      <c r="I314" s="1248"/>
      <c r="J314" s="1248"/>
      <c r="K314" s="1248"/>
      <c r="L314" s="1248"/>
      <c r="M314" s="1248"/>
      <c r="N314" s="1248"/>
      <c r="O314" s="1248"/>
      <c r="P314" s="1249"/>
      <c r="Q314" s="342"/>
      <c r="R314" s="343"/>
      <c r="S314" s="343"/>
      <c r="T314" s="410"/>
      <c r="U314" s="1144"/>
      <c r="V314" s="1147"/>
      <c r="W314" s="1148"/>
      <c r="X314" s="410"/>
      <c r="Y314" s="1144"/>
      <c r="Z314" s="1152"/>
      <c r="AA314" s="600"/>
      <c r="AB314" s="600"/>
      <c r="AC314" s="600"/>
      <c r="AD314" s="600"/>
      <c r="AE314" s="600"/>
      <c r="AF314" s="601"/>
      <c r="AG314" s="1159"/>
      <c r="AH314" s="1160"/>
      <c r="AI314" s="1160"/>
      <c r="AJ314" s="1161"/>
    </row>
    <row r="315" spans="2:36" ht="18.75" customHeight="1">
      <c r="B315" s="1223"/>
      <c r="C315" s="1224"/>
      <c r="D315" s="1224"/>
      <c r="E315" s="1224"/>
      <c r="F315" s="1225"/>
      <c r="G315" s="1250" t="s">
        <v>25</v>
      </c>
      <c r="H315" s="1251"/>
      <c r="I315" s="1251"/>
      <c r="J315" s="1251"/>
      <c r="K315" s="1251"/>
      <c r="L315" s="1251"/>
      <c r="M315" s="1251"/>
      <c r="N315" s="1251"/>
      <c r="O315" s="1251"/>
      <c r="P315" s="1252"/>
      <c r="Q315" s="350"/>
      <c r="R315" s="351"/>
      <c r="S315" s="351"/>
      <c r="T315" s="1145"/>
      <c r="U315" s="1146"/>
      <c r="V315" s="1106"/>
      <c r="W315" s="1107"/>
      <c r="X315" s="1145"/>
      <c r="Y315" s="1146"/>
      <c r="Z315" s="1153"/>
      <c r="AA315" s="1154"/>
      <c r="AB315" s="1154"/>
      <c r="AC315" s="1154"/>
      <c r="AD315" s="1154"/>
      <c r="AE315" s="1154"/>
      <c r="AF315" s="1155"/>
      <c r="AG315" s="1162"/>
      <c r="AH315" s="1163"/>
      <c r="AI315" s="1163"/>
      <c r="AJ315" s="1164"/>
    </row>
    <row r="316" spans="2:36" ht="18.75" customHeight="1">
      <c r="B316" s="1187" t="s">
        <v>24</v>
      </c>
      <c r="C316" s="1188"/>
      <c r="D316" s="1188"/>
      <c r="E316" s="1188"/>
      <c r="F316" s="1189"/>
      <c r="G316" s="614"/>
      <c r="H316" s="615"/>
      <c r="I316" s="615"/>
      <c r="J316" s="615"/>
      <c r="K316" s="615"/>
      <c r="L316" s="615"/>
      <c r="M316" s="615"/>
      <c r="N316" s="615"/>
      <c r="O316" s="615"/>
      <c r="P316" s="616"/>
      <c r="Q316" s="346"/>
      <c r="R316" s="347"/>
      <c r="S316" s="347"/>
      <c r="T316" s="1172" t="s">
        <v>23</v>
      </c>
      <c r="U316" s="1173"/>
      <c r="V316" s="791"/>
      <c r="W316" s="655"/>
      <c r="X316" s="1172" t="s">
        <v>22</v>
      </c>
      <c r="Y316" s="1173"/>
      <c r="Z316" s="1174"/>
      <c r="AA316" s="1175"/>
      <c r="AB316" s="1175"/>
      <c r="AC316" s="1175"/>
      <c r="AD316" s="1175"/>
      <c r="AE316" s="1175"/>
      <c r="AF316" s="1176"/>
      <c r="AG316" s="1177"/>
      <c r="AH316" s="1178"/>
      <c r="AI316" s="1178"/>
      <c r="AJ316" s="1179"/>
    </row>
    <row r="317" spans="2:36" ht="18.75" customHeight="1">
      <c r="B317" s="1190"/>
      <c r="C317" s="1191"/>
      <c r="D317" s="1191"/>
      <c r="E317" s="1191"/>
      <c r="F317" s="1192"/>
      <c r="G317" s="1060"/>
      <c r="H317" s="1061"/>
      <c r="I317" s="1061"/>
      <c r="J317" s="1061"/>
      <c r="K317" s="1061"/>
      <c r="L317" s="1061"/>
      <c r="M317" s="1061"/>
      <c r="N317" s="1061"/>
      <c r="O317" s="1061"/>
      <c r="P317" s="1062"/>
      <c r="Q317" s="342"/>
      <c r="R317" s="343"/>
      <c r="S317" s="343"/>
      <c r="T317" s="754" t="s">
        <v>23</v>
      </c>
      <c r="U317" s="1180"/>
      <c r="V317" s="1087"/>
      <c r="W317" s="749"/>
      <c r="X317" s="754" t="s">
        <v>22</v>
      </c>
      <c r="Y317" s="1180"/>
      <c r="Z317" s="1181"/>
      <c r="AA317" s="1182"/>
      <c r="AB317" s="1182"/>
      <c r="AC317" s="1182"/>
      <c r="AD317" s="1182"/>
      <c r="AE317" s="1182"/>
      <c r="AF317" s="1183"/>
      <c r="AG317" s="1184"/>
      <c r="AH317" s="1185"/>
      <c r="AI317" s="1185"/>
      <c r="AJ317" s="1186"/>
    </row>
    <row r="318" spans="2:36" ht="18.75" customHeight="1" thickBot="1">
      <c r="B318" s="1193"/>
      <c r="C318" s="1194"/>
      <c r="D318" s="1194"/>
      <c r="E318" s="1194"/>
      <c r="F318" s="1195"/>
      <c r="G318" s="1226"/>
      <c r="H318" s="1210"/>
      <c r="I318" s="1210"/>
      <c r="J318" s="1210"/>
      <c r="K318" s="1210"/>
      <c r="L318" s="1210"/>
      <c r="M318" s="1210"/>
      <c r="N318" s="1210"/>
      <c r="O318" s="1210"/>
      <c r="P318" s="1211"/>
      <c r="Q318" s="352"/>
      <c r="R318" s="353"/>
      <c r="S318" s="353"/>
      <c r="T318" s="611" t="s">
        <v>23</v>
      </c>
      <c r="U318" s="612"/>
      <c r="V318" s="775"/>
      <c r="W318" s="565"/>
      <c r="X318" s="611" t="s">
        <v>22</v>
      </c>
      <c r="Y318" s="612"/>
      <c r="Z318" s="1167"/>
      <c r="AA318" s="610"/>
      <c r="AB318" s="610"/>
      <c r="AC318" s="610"/>
      <c r="AD318" s="610"/>
      <c r="AE318" s="610"/>
      <c r="AF318" s="1168"/>
      <c r="AG318" s="1169"/>
      <c r="AH318" s="1170"/>
      <c r="AI318" s="1170"/>
      <c r="AJ318" s="1171"/>
    </row>
    <row r="320" spans="2:36" ht="18.75" customHeight="1">
      <c r="B320" s="10" t="s">
        <v>21</v>
      </c>
      <c r="C320" s="37"/>
      <c r="D320" s="37"/>
      <c r="E320" s="37"/>
    </row>
    <row r="321" spans="2:36" ht="18.75" customHeight="1" thickBot="1">
      <c r="B321" s="37"/>
      <c r="C321" s="37"/>
      <c r="D321" s="37"/>
      <c r="E321" s="37"/>
    </row>
    <row r="322" spans="2:36" ht="18.75" customHeight="1" thickBot="1">
      <c r="B322" s="449" t="s">
        <v>20</v>
      </c>
      <c r="C322" s="415"/>
      <c r="D322" s="415"/>
      <c r="E322" s="415"/>
      <c r="F322" s="415"/>
      <c r="G322" s="415"/>
      <c r="H322" s="415"/>
      <c r="I322" s="415"/>
      <c r="J322" s="415"/>
      <c r="K322" s="415"/>
      <c r="L322" s="415"/>
      <c r="M322" s="416"/>
      <c r="N322" s="414" t="s">
        <v>19</v>
      </c>
      <c r="O322" s="415"/>
      <c r="P322" s="415"/>
      <c r="Q322" s="415"/>
      <c r="R322" s="416"/>
      <c r="S322" s="414" t="s">
        <v>18</v>
      </c>
      <c r="T322" s="415"/>
      <c r="U322" s="415"/>
      <c r="V322" s="415"/>
      <c r="W322" s="416"/>
      <c r="X322" s="414" t="s">
        <v>17</v>
      </c>
      <c r="Y322" s="415"/>
      <c r="Z322" s="415"/>
      <c r="AA322" s="415"/>
      <c r="AB322" s="415"/>
      <c r="AC322" s="415"/>
      <c r="AD322" s="415"/>
      <c r="AE322" s="415"/>
      <c r="AF322" s="416"/>
      <c r="AG322" s="414" t="s">
        <v>16</v>
      </c>
      <c r="AH322" s="415"/>
      <c r="AI322" s="415"/>
      <c r="AJ322" s="450"/>
    </row>
    <row r="323" spans="2:36" ht="18.75" customHeight="1">
      <c r="B323" s="1236" t="s">
        <v>15</v>
      </c>
      <c r="C323" s="1237"/>
      <c r="D323" s="1237"/>
      <c r="E323" s="1237"/>
      <c r="F323" s="1237"/>
      <c r="G323" s="1237"/>
      <c r="H323" s="1237"/>
      <c r="I323" s="1237"/>
      <c r="J323" s="1237"/>
      <c r="K323" s="1237"/>
      <c r="L323" s="1237"/>
      <c r="M323" s="1238"/>
      <c r="N323" s="344"/>
      <c r="O323" s="345"/>
      <c r="P323" s="345"/>
      <c r="Q323" s="345"/>
      <c r="R323" s="36" t="s">
        <v>10</v>
      </c>
      <c r="S323" s="1126"/>
      <c r="T323" s="1127"/>
      <c r="U323" s="1127"/>
      <c r="V323" s="1127"/>
      <c r="W323" s="35" t="s">
        <v>9</v>
      </c>
      <c r="X323" s="1126"/>
      <c r="Y323" s="1127"/>
      <c r="Z323" s="1127"/>
      <c r="AA323" s="1127"/>
      <c r="AB323" s="1127"/>
      <c r="AC323" s="1127"/>
      <c r="AD323" s="1127"/>
      <c r="AE323" s="1127"/>
      <c r="AF323" s="1246"/>
      <c r="AG323" s="1126"/>
      <c r="AH323" s="1127"/>
      <c r="AI323" s="1127"/>
      <c r="AJ323" s="34" t="s">
        <v>8</v>
      </c>
    </row>
    <row r="324" spans="2:36" ht="18.75" customHeight="1">
      <c r="B324" s="1190"/>
      <c r="C324" s="1191"/>
      <c r="D324" s="1191"/>
      <c r="E324" s="1191"/>
      <c r="F324" s="1191"/>
      <c r="G324" s="1191"/>
      <c r="H324" s="1191"/>
      <c r="I324" s="1191"/>
      <c r="J324" s="1191"/>
      <c r="K324" s="1191"/>
      <c r="L324" s="1191"/>
      <c r="M324" s="1192"/>
      <c r="N324" s="346"/>
      <c r="O324" s="347"/>
      <c r="P324" s="347"/>
      <c r="Q324" s="347"/>
      <c r="R324" s="19" t="s">
        <v>10</v>
      </c>
      <c r="S324" s="359"/>
      <c r="T324" s="360"/>
      <c r="U324" s="360"/>
      <c r="V324" s="360"/>
      <c r="W324" s="18" t="s">
        <v>9</v>
      </c>
      <c r="X324" s="359"/>
      <c r="Y324" s="360"/>
      <c r="Z324" s="360"/>
      <c r="AA324" s="360"/>
      <c r="AB324" s="360"/>
      <c r="AC324" s="360"/>
      <c r="AD324" s="360"/>
      <c r="AE324" s="360"/>
      <c r="AF324" s="687"/>
      <c r="AG324" s="359"/>
      <c r="AH324" s="360"/>
      <c r="AI324" s="360"/>
      <c r="AJ324" s="17" t="s">
        <v>8</v>
      </c>
    </row>
    <row r="325" spans="2:36" ht="18.75" customHeight="1">
      <c r="B325" s="1190"/>
      <c r="C325" s="1191"/>
      <c r="D325" s="1191"/>
      <c r="E325" s="1191"/>
      <c r="F325" s="1191"/>
      <c r="G325" s="1191"/>
      <c r="H325" s="1191"/>
      <c r="I325" s="1191"/>
      <c r="J325" s="1191"/>
      <c r="K325" s="1191"/>
      <c r="L325" s="1191"/>
      <c r="M325" s="1192"/>
      <c r="N325" s="346"/>
      <c r="O325" s="347"/>
      <c r="P325" s="347"/>
      <c r="Q325" s="347"/>
      <c r="R325" s="19" t="s">
        <v>10</v>
      </c>
      <c r="S325" s="359"/>
      <c r="T325" s="360"/>
      <c r="U325" s="360"/>
      <c r="V325" s="360"/>
      <c r="W325" s="18" t="s">
        <v>9</v>
      </c>
      <c r="X325" s="359"/>
      <c r="Y325" s="360"/>
      <c r="Z325" s="360"/>
      <c r="AA325" s="360"/>
      <c r="AB325" s="360"/>
      <c r="AC325" s="360"/>
      <c r="AD325" s="360"/>
      <c r="AE325" s="360"/>
      <c r="AF325" s="687"/>
      <c r="AG325" s="359"/>
      <c r="AH325" s="360"/>
      <c r="AI325" s="360"/>
      <c r="AJ325" s="17" t="s">
        <v>8</v>
      </c>
    </row>
    <row r="326" spans="2:36" ht="18.75" customHeight="1">
      <c r="B326" s="1190"/>
      <c r="C326" s="1191"/>
      <c r="D326" s="1191"/>
      <c r="E326" s="1191"/>
      <c r="F326" s="1191"/>
      <c r="G326" s="1191"/>
      <c r="H326" s="1191"/>
      <c r="I326" s="1191"/>
      <c r="J326" s="1191"/>
      <c r="K326" s="1191"/>
      <c r="L326" s="1191"/>
      <c r="M326" s="1192"/>
      <c r="N326" s="342"/>
      <c r="O326" s="343"/>
      <c r="P326" s="343"/>
      <c r="Q326" s="343"/>
      <c r="R326" s="16" t="s">
        <v>10</v>
      </c>
      <c r="S326" s="1087"/>
      <c r="T326" s="749"/>
      <c r="U326" s="749"/>
      <c r="V326" s="749"/>
      <c r="W326" s="15" t="s">
        <v>9</v>
      </c>
      <c r="X326" s="1087"/>
      <c r="Y326" s="749"/>
      <c r="Z326" s="749"/>
      <c r="AA326" s="749"/>
      <c r="AB326" s="749"/>
      <c r="AC326" s="749"/>
      <c r="AD326" s="749"/>
      <c r="AE326" s="749"/>
      <c r="AF326" s="750"/>
      <c r="AG326" s="1087"/>
      <c r="AH326" s="749"/>
      <c r="AI326" s="749"/>
      <c r="AJ326" s="14" t="s">
        <v>8</v>
      </c>
    </row>
    <row r="327" spans="2:36" ht="18.75" customHeight="1">
      <c r="B327" s="1223"/>
      <c r="C327" s="1224"/>
      <c r="D327" s="1224"/>
      <c r="E327" s="1224"/>
      <c r="F327" s="1224"/>
      <c r="G327" s="1224"/>
      <c r="H327" s="1224"/>
      <c r="I327" s="1224"/>
      <c r="J327" s="1224"/>
      <c r="K327" s="1224"/>
      <c r="L327" s="1224"/>
      <c r="M327" s="1225"/>
      <c r="N327" s="1196"/>
      <c r="O327" s="1197"/>
      <c r="P327" s="1197"/>
      <c r="Q327" s="1197"/>
      <c r="R327" s="33" t="s">
        <v>10</v>
      </c>
      <c r="S327" s="1092"/>
      <c r="T327" s="1093"/>
      <c r="U327" s="1093"/>
      <c r="V327" s="1093"/>
      <c r="W327" s="32" t="s">
        <v>9</v>
      </c>
      <c r="X327" s="1092"/>
      <c r="Y327" s="1093"/>
      <c r="Z327" s="1093"/>
      <c r="AA327" s="1093"/>
      <c r="AB327" s="1093"/>
      <c r="AC327" s="1093"/>
      <c r="AD327" s="1093"/>
      <c r="AE327" s="1093"/>
      <c r="AF327" s="1094"/>
      <c r="AG327" s="1092"/>
      <c r="AH327" s="1093"/>
      <c r="AI327" s="1093"/>
      <c r="AJ327" s="31" t="s">
        <v>8</v>
      </c>
    </row>
    <row r="328" spans="2:36" ht="18.75" customHeight="1">
      <c r="B328" s="1187" t="s">
        <v>14</v>
      </c>
      <c r="C328" s="1188"/>
      <c r="D328" s="1188"/>
      <c r="E328" s="1188"/>
      <c r="F328" s="1188"/>
      <c r="G328" s="1188"/>
      <c r="H328" s="1188"/>
      <c r="I328" s="1188"/>
      <c r="J328" s="1188"/>
      <c r="K328" s="1188"/>
      <c r="L328" s="1188"/>
      <c r="M328" s="1189"/>
      <c r="N328" s="1198"/>
      <c r="O328" s="1199"/>
      <c r="P328" s="1199"/>
      <c r="Q328" s="1199"/>
      <c r="R328" s="27" t="s">
        <v>12</v>
      </c>
      <c r="S328" s="791"/>
      <c r="T328" s="655"/>
      <c r="U328" s="655"/>
      <c r="V328" s="655"/>
      <c r="W328" s="26" t="s">
        <v>9</v>
      </c>
      <c r="X328" s="791"/>
      <c r="Y328" s="655"/>
      <c r="Z328" s="655"/>
      <c r="AA328" s="655"/>
      <c r="AB328" s="655"/>
      <c r="AC328" s="655"/>
      <c r="AD328" s="655"/>
      <c r="AE328" s="655"/>
      <c r="AF328" s="656"/>
      <c r="AG328" s="791"/>
      <c r="AH328" s="655"/>
      <c r="AI328" s="655"/>
      <c r="AJ328" s="25" t="s">
        <v>8</v>
      </c>
    </row>
    <row r="329" spans="2:36" ht="18.75" customHeight="1">
      <c r="B329" s="1190"/>
      <c r="C329" s="1191"/>
      <c r="D329" s="1191"/>
      <c r="E329" s="1191"/>
      <c r="F329" s="1191"/>
      <c r="G329" s="1191"/>
      <c r="H329" s="1191"/>
      <c r="I329" s="1191"/>
      <c r="J329" s="1191"/>
      <c r="K329" s="1191"/>
      <c r="L329" s="1191"/>
      <c r="M329" s="1192"/>
      <c r="N329" s="342"/>
      <c r="O329" s="343"/>
      <c r="P329" s="343"/>
      <c r="Q329" s="343"/>
      <c r="R329" s="24" t="s">
        <v>12</v>
      </c>
      <c r="S329" s="1087"/>
      <c r="T329" s="749"/>
      <c r="U329" s="749"/>
      <c r="V329" s="749"/>
      <c r="W329" s="15" t="s">
        <v>9</v>
      </c>
      <c r="X329" s="1087"/>
      <c r="Y329" s="749"/>
      <c r="Z329" s="749"/>
      <c r="AA329" s="749"/>
      <c r="AB329" s="749"/>
      <c r="AC329" s="749"/>
      <c r="AD329" s="749"/>
      <c r="AE329" s="749"/>
      <c r="AF329" s="750"/>
      <c r="AG329" s="1087"/>
      <c r="AH329" s="749"/>
      <c r="AI329" s="749"/>
      <c r="AJ329" s="14" t="s">
        <v>8</v>
      </c>
    </row>
    <row r="330" spans="2:36" ht="18.75" customHeight="1">
      <c r="B330" s="1190"/>
      <c r="C330" s="1191"/>
      <c r="D330" s="1191"/>
      <c r="E330" s="1191"/>
      <c r="F330" s="1191"/>
      <c r="G330" s="1191"/>
      <c r="H330" s="1191"/>
      <c r="I330" s="1191"/>
      <c r="J330" s="1191"/>
      <c r="K330" s="1191"/>
      <c r="L330" s="1191"/>
      <c r="M330" s="1192"/>
      <c r="N330" s="342"/>
      <c r="O330" s="343"/>
      <c r="P330" s="343"/>
      <c r="Q330" s="343"/>
      <c r="R330" s="24" t="s">
        <v>12</v>
      </c>
      <c r="S330" s="1087"/>
      <c r="T330" s="749"/>
      <c r="U330" s="749"/>
      <c r="V330" s="749"/>
      <c r="W330" s="15" t="s">
        <v>9</v>
      </c>
      <c r="X330" s="1087"/>
      <c r="Y330" s="749"/>
      <c r="Z330" s="749"/>
      <c r="AA330" s="749"/>
      <c r="AB330" s="749"/>
      <c r="AC330" s="749"/>
      <c r="AD330" s="749"/>
      <c r="AE330" s="749"/>
      <c r="AF330" s="750"/>
      <c r="AG330" s="1087"/>
      <c r="AH330" s="749"/>
      <c r="AI330" s="749"/>
      <c r="AJ330" s="14" t="s">
        <v>8</v>
      </c>
    </row>
    <row r="331" spans="2:36" ht="18.75" customHeight="1">
      <c r="B331" s="1190"/>
      <c r="C331" s="1191"/>
      <c r="D331" s="1191"/>
      <c r="E331" s="1191"/>
      <c r="F331" s="1191"/>
      <c r="G331" s="1191"/>
      <c r="H331" s="1191"/>
      <c r="I331" s="1191"/>
      <c r="J331" s="1191"/>
      <c r="K331" s="1191"/>
      <c r="L331" s="1191"/>
      <c r="M331" s="1192"/>
      <c r="N331" s="346"/>
      <c r="O331" s="347"/>
      <c r="P331" s="347"/>
      <c r="Q331" s="347"/>
      <c r="R331" s="23" t="s">
        <v>12</v>
      </c>
      <c r="S331" s="359"/>
      <c r="T331" s="360"/>
      <c r="U331" s="360"/>
      <c r="V331" s="360"/>
      <c r="W331" s="18" t="s">
        <v>9</v>
      </c>
      <c r="X331" s="359"/>
      <c r="Y331" s="360"/>
      <c r="Z331" s="360"/>
      <c r="AA331" s="360"/>
      <c r="AB331" s="360"/>
      <c r="AC331" s="360"/>
      <c r="AD331" s="360"/>
      <c r="AE331" s="360"/>
      <c r="AF331" s="687"/>
      <c r="AG331" s="359"/>
      <c r="AH331" s="360"/>
      <c r="AI331" s="360"/>
      <c r="AJ331" s="17" t="s">
        <v>8</v>
      </c>
    </row>
    <row r="332" spans="2:36" ht="18.75" customHeight="1">
      <c r="B332" s="1223"/>
      <c r="C332" s="1224"/>
      <c r="D332" s="1224"/>
      <c r="E332" s="1224"/>
      <c r="F332" s="1224"/>
      <c r="G332" s="1224"/>
      <c r="H332" s="1224"/>
      <c r="I332" s="1224"/>
      <c r="J332" s="1224"/>
      <c r="K332" s="1224"/>
      <c r="L332" s="1224"/>
      <c r="M332" s="1225"/>
      <c r="N332" s="1196"/>
      <c r="O332" s="1197"/>
      <c r="P332" s="1197"/>
      <c r="Q332" s="1197"/>
      <c r="R332" s="30" t="s">
        <v>12</v>
      </c>
      <c r="S332" s="1092"/>
      <c r="T332" s="1093"/>
      <c r="U332" s="1093"/>
      <c r="V332" s="1093"/>
      <c r="W332" s="29" t="s">
        <v>9</v>
      </c>
      <c r="X332" s="1092"/>
      <c r="Y332" s="1093"/>
      <c r="Z332" s="1093"/>
      <c r="AA332" s="1093"/>
      <c r="AB332" s="1093"/>
      <c r="AC332" s="1093"/>
      <c r="AD332" s="1093"/>
      <c r="AE332" s="1093"/>
      <c r="AF332" s="1094"/>
      <c r="AG332" s="1092"/>
      <c r="AH332" s="1093"/>
      <c r="AI332" s="1093"/>
      <c r="AJ332" s="28" t="s">
        <v>8</v>
      </c>
    </row>
    <row r="333" spans="2:36" ht="18.75" customHeight="1">
      <c r="B333" s="1187" t="s">
        <v>13</v>
      </c>
      <c r="C333" s="1188"/>
      <c r="D333" s="1188"/>
      <c r="E333" s="1188"/>
      <c r="F333" s="1188"/>
      <c r="G333" s="1188"/>
      <c r="H333" s="1188"/>
      <c r="I333" s="1188"/>
      <c r="J333" s="1188"/>
      <c r="K333" s="1188"/>
      <c r="L333" s="1188"/>
      <c r="M333" s="1189"/>
      <c r="N333" s="1198"/>
      <c r="O333" s="1199"/>
      <c r="P333" s="1199"/>
      <c r="Q333" s="1199"/>
      <c r="R333" s="27" t="s">
        <v>12</v>
      </c>
      <c r="S333" s="791"/>
      <c r="T333" s="655"/>
      <c r="U333" s="655"/>
      <c r="V333" s="655"/>
      <c r="W333" s="26" t="s">
        <v>9</v>
      </c>
      <c r="X333" s="791"/>
      <c r="Y333" s="655"/>
      <c r="Z333" s="655"/>
      <c r="AA333" s="655"/>
      <c r="AB333" s="655"/>
      <c r="AC333" s="655"/>
      <c r="AD333" s="655"/>
      <c r="AE333" s="655"/>
      <c r="AF333" s="656"/>
      <c r="AG333" s="791"/>
      <c r="AH333" s="655"/>
      <c r="AI333" s="655"/>
      <c r="AJ333" s="25" t="s">
        <v>8</v>
      </c>
    </row>
    <row r="334" spans="2:36" ht="18.75" customHeight="1">
      <c r="B334" s="1190"/>
      <c r="C334" s="1191"/>
      <c r="D334" s="1191"/>
      <c r="E334" s="1191"/>
      <c r="F334" s="1191"/>
      <c r="G334" s="1191"/>
      <c r="H334" s="1191"/>
      <c r="I334" s="1191"/>
      <c r="J334" s="1191"/>
      <c r="K334" s="1191"/>
      <c r="L334" s="1191"/>
      <c r="M334" s="1192"/>
      <c r="N334" s="342"/>
      <c r="O334" s="343"/>
      <c r="P334" s="343"/>
      <c r="Q334" s="343"/>
      <c r="R334" s="24" t="s">
        <v>12</v>
      </c>
      <c r="S334" s="1087"/>
      <c r="T334" s="749"/>
      <c r="U334" s="749"/>
      <c r="V334" s="749"/>
      <c r="W334" s="15" t="s">
        <v>9</v>
      </c>
      <c r="X334" s="1087"/>
      <c r="Y334" s="749"/>
      <c r="Z334" s="749"/>
      <c r="AA334" s="749"/>
      <c r="AB334" s="749"/>
      <c r="AC334" s="749"/>
      <c r="AD334" s="749"/>
      <c r="AE334" s="749"/>
      <c r="AF334" s="750"/>
      <c r="AG334" s="1087"/>
      <c r="AH334" s="749"/>
      <c r="AI334" s="749"/>
      <c r="AJ334" s="14" t="s">
        <v>8</v>
      </c>
    </row>
    <row r="335" spans="2:36" ht="18.75" customHeight="1">
      <c r="B335" s="1190"/>
      <c r="C335" s="1191"/>
      <c r="D335" s="1191"/>
      <c r="E335" s="1191"/>
      <c r="F335" s="1191"/>
      <c r="G335" s="1191"/>
      <c r="H335" s="1191"/>
      <c r="I335" s="1191"/>
      <c r="J335" s="1191"/>
      <c r="K335" s="1191"/>
      <c r="L335" s="1191"/>
      <c r="M335" s="1192"/>
      <c r="N335" s="342"/>
      <c r="O335" s="343"/>
      <c r="P335" s="343"/>
      <c r="Q335" s="343"/>
      <c r="R335" s="24" t="s">
        <v>12</v>
      </c>
      <c r="S335" s="1087"/>
      <c r="T335" s="749"/>
      <c r="U335" s="749"/>
      <c r="V335" s="749"/>
      <c r="W335" s="15" t="s">
        <v>9</v>
      </c>
      <c r="X335" s="1087"/>
      <c r="Y335" s="749"/>
      <c r="Z335" s="749"/>
      <c r="AA335" s="749"/>
      <c r="AB335" s="749"/>
      <c r="AC335" s="749"/>
      <c r="AD335" s="749"/>
      <c r="AE335" s="749"/>
      <c r="AF335" s="750"/>
      <c r="AG335" s="1087"/>
      <c r="AH335" s="749"/>
      <c r="AI335" s="749"/>
      <c r="AJ335" s="14" t="s">
        <v>8</v>
      </c>
    </row>
    <row r="336" spans="2:36" ht="18.75" customHeight="1">
      <c r="B336" s="1190"/>
      <c r="C336" s="1191"/>
      <c r="D336" s="1191"/>
      <c r="E336" s="1191"/>
      <c r="F336" s="1191"/>
      <c r="G336" s="1191"/>
      <c r="H336" s="1191"/>
      <c r="I336" s="1191"/>
      <c r="J336" s="1191"/>
      <c r="K336" s="1191"/>
      <c r="L336" s="1191"/>
      <c r="M336" s="1192"/>
      <c r="N336" s="346"/>
      <c r="O336" s="347"/>
      <c r="P336" s="347"/>
      <c r="Q336" s="347"/>
      <c r="R336" s="23" t="s">
        <v>12</v>
      </c>
      <c r="S336" s="359"/>
      <c r="T336" s="360"/>
      <c r="U336" s="360"/>
      <c r="V336" s="360"/>
      <c r="W336" s="18" t="s">
        <v>9</v>
      </c>
      <c r="X336" s="359"/>
      <c r="Y336" s="360"/>
      <c r="Z336" s="360"/>
      <c r="AA336" s="360"/>
      <c r="AB336" s="360"/>
      <c r="AC336" s="360"/>
      <c r="AD336" s="360"/>
      <c r="AE336" s="360"/>
      <c r="AF336" s="687"/>
      <c r="AG336" s="359"/>
      <c r="AH336" s="360"/>
      <c r="AI336" s="360"/>
      <c r="AJ336" s="17" t="s">
        <v>8</v>
      </c>
    </row>
    <row r="337" spans="2:36" ht="18.75" customHeight="1">
      <c r="B337" s="1223"/>
      <c r="C337" s="1224"/>
      <c r="D337" s="1224"/>
      <c r="E337" s="1224"/>
      <c r="F337" s="1224"/>
      <c r="G337" s="1224"/>
      <c r="H337" s="1224"/>
      <c r="I337" s="1224"/>
      <c r="J337" s="1224"/>
      <c r="K337" s="1224"/>
      <c r="L337" s="1224"/>
      <c r="M337" s="1225"/>
      <c r="N337" s="350"/>
      <c r="O337" s="351"/>
      <c r="P337" s="351"/>
      <c r="Q337" s="351"/>
      <c r="R337" s="22" t="s">
        <v>12</v>
      </c>
      <c r="S337" s="1202"/>
      <c r="T337" s="1203"/>
      <c r="U337" s="1203"/>
      <c r="V337" s="1203"/>
      <c r="W337" s="21" t="s">
        <v>9</v>
      </c>
      <c r="X337" s="1202"/>
      <c r="Y337" s="1203"/>
      <c r="Z337" s="1203"/>
      <c r="AA337" s="1203"/>
      <c r="AB337" s="1203"/>
      <c r="AC337" s="1203"/>
      <c r="AD337" s="1203"/>
      <c r="AE337" s="1203"/>
      <c r="AF337" s="1245"/>
      <c r="AG337" s="1202"/>
      <c r="AH337" s="1203"/>
      <c r="AI337" s="1203"/>
      <c r="AJ337" s="20" t="s">
        <v>8</v>
      </c>
    </row>
    <row r="338" spans="2:36" ht="18.75" customHeight="1">
      <c r="B338" s="1187" t="s">
        <v>11</v>
      </c>
      <c r="C338" s="1188"/>
      <c r="D338" s="1188"/>
      <c r="E338" s="1188"/>
      <c r="F338" s="1188"/>
      <c r="G338" s="1188"/>
      <c r="H338" s="1188"/>
      <c r="I338" s="1188"/>
      <c r="J338" s="1188"/>
      <c r="K338" s="1188"/>
      <c r="L338" s="1188"/>
      <c r="M338" s="1189"/>
      <c r="N338" s="346"/>
      <c r="O338" s="347"/>
      <c r="P338" s="347"/>
      <c r="Q338" s="347"/>
      <c r="R338" s="19" t="s">
        <v>10</v>
      </c>
      <c r="S338" s="359"/>
      <c r="T338" s="360"/>
      <c r="U338" s="360"/>
      <c r="V338" s="360"/>
      <c r="W338" s="18" t="s">
        <v>9</v>
      </c>
      <c r="X338" s="359"/>
      <c r="Y338" s="360"/>
      <c r="Z338" s="360"/>
      <c r="AA338" s="360"/>
      <c r="AB338" s="360"/>
      <c r="AC338" s="360"/>
      <c r="AD338" s="360"/>
      <c r="AE338" s="360"/>
      <c r="AF338" s="687"/>
      <c r="AG338" s="359"/>
      <c r="AH338" s="360"/>
      <c r="AI338" s="360"/>
      <c r="AJ338" s="17" t="s">
        <v>8</v>
      </c>
    </row>
    <row r="339" spans="2:36" ht="18.75" customHeight="1">
      <c r="B339" s="1190"/>
      <c r="C339" s="1191"/>
      <c r="D339" s="1191"/>
      <c r="E339" s="1191"/>
      <c r="F339" s="1191"/>
      <c r="G339" s="1191"/>
      <c r="H339" s="1191"/>
      <c r="I339" s="1191"/>
      <c r="J339" s="1191"/>
      <c r="K339" s="1191"/>
      <c r="L339" s="1191"/>
      <c r="M339" s="1192"/>
      <c r="N339" s="346"/>
      <c r="O339" s="347"/>
      <c r="P339" s="347"/>
      <c r="Q339" s="347"/>
      <c r="R339" s="19" t="s">
        <v>10</v>
      </c>
      <c r="S339" s="359"/>
      <c r="T339" s="360"/>
      <c r="U339" s="360"/>
      <c r="V339" s="360"/>
      <c r="W339" s="18" t="s">
        <v>9</v>
      </c>
      <c r="X339" s="359"/>
      <c r="Y339" s="360"/>
      <c r="Z339" s="360"/>
      <c r="AA339" s="360"/>
      <c r="AB339" s="360"/>
      <c r="AC339" s="360"/>
      <c r="AD339" s="360"/>
      <c r="AE339" s="360"/>
      <c r="AF339" s="687"/>
      <c r="AG339" s="359"/>
      <c r="AH339" s="360"/>
      <c r="AI339" s="360"/>
      <c r="AJ339" s="17" t="s">
        <v>8</v>
      </c>
    </row>
    <row r="340" spans="2:36" ht="18.75" customHeight="1">
      <c r="B340" s="1190"/>
      <c r="C340" s="1191"/>
      <c r="D340" s="1191"/>
      <c r="E340" s="1191"/>
      <c r="F340" s="1191"/>
      <c r="G340" s="1191"/>
      <c r="H340" s="1191"/>
      <c r="I340" s="1191"/>
      <c r="J340" s="1191"/>
      <c r="K340" s="1191"/>
      <c r="L340" s="1191"/>
      <c r="M340" s="1192"/>
      <c r="N340" s="346"/>
      <c r="O340" s="347"/>
      <c r="P340" s="347"/>
      <c r="Q340" s="347"/>
      <c r="R340" s="19" t="s">
        <v>10</v>
      </c>
      <c r="S340" s="359"/>
      <c r="T340" s="360"/>
      <c r="U340" s="360"/>
      <c r="V340" s="360"/>
      <c r="W340" s="18" t="s">
        <v>9</v>
      </c>
      <c r="X340" s="359"/>
      <c r="Y340" s="360"/>
      <c r="Z340" s="360"/>
      <c r="AA340" s="360"/>
      <c r="AB340" s="360"/>
      <c r="AC340" s="360"/>
      <c r="AD340" s="360"/>
      <c r="AE340" s="360"/>
      <c r="AF340" s="687"/>
      <c r="AG340" s="359"/>
      <c r="AH340" s="360"/>
      <c r="AI340" s="360"/>
      <c r="AJ340" s="17" t="s">
        <v>8</v>
      </c>
    </row>
    <row r="341" spans="2:36" ht="18.75" customHeight="1">
      <c r="B341" s="1190"/>
      <c r="C341" s="1191"/>
      <c r="D341" s="1191"/>
      <c r="E341" s="1191"/>
      <c r="F341" s="1191"/>
      <c r="G341" s="1191"/>
      <c r="H341" s="1191"/>
      <c r="I341" s="1191"/>
      <c r="J341" s="1191"/>
      <c r="K341" s="1191"/>
      <c r="L341" s="1191"/>
      <c r="M341" s="1192"/>
      <c r="N341" s="342"/>
      <c r="O341" s="343"/>
      <c r="P341" s="343"/>
      <c r="Q341" s="343"/>
      <c r="R341" s="16" t="s">
        <v>10</v>
      </c>
      <c r="S341" s="1087"/>
      <c r="T341" s="749"/>
      <c r="U341" s="749"/>
      <c r="V341" s="749"/>
      <c r="W341" s="15" t="s">
        <v>9</v>
      </c>
      <c r="X341" s="1087"/>
      <c r="Y341" s="749"/>
      <c r="Z341" s="749"/>
      <c r="AA341" s="749"/>
      <c r="AB341" s="749"/>
      <c r="AC341" s="749"/>
      <c r="AD341" s="749"/>
      <c r="AE341" s="749"/>
      <c r="AF341" s="750"/>
      <c r="AG341" s="1087"/>
      <c r="AH341" s="749"/>
      <c r="AI341" s="749"/>
      <c r="AJ341" s="14" t="s">
        <v>8</v>
      </c>
    </row>
    <row r="342" spans="2:36" ht="18.75" customHeight="1" thickBot="1">
      <c r="B342" s="1193"/>
      <c r="C342" s="1194"/>
      <c r="D342" s="1194"/>
      <c r="E342" s="1194"/>
      <c r="F342" s="1194"/>
      <c r="G342" s="1194"/>
      <c r="H342" s="1194"/>
      <c r="I342" s="1194"/>
      <c r="J342" s="1194"/>
      <c r="K342" s="1194"/>
      <c r="L342" s="1194"/>
      <c r="M342" s="1195"/>
      <c r="N342" s="1200"/>
      <c r="O342" s="1201"/>
      <c r="P342" s="1201"/>
      <c r="Q342" s="1201"/>
      <c r="R342" s="13" t="s">
        <v>10</v>
      </c>
      <c r="S342" s="775"/>
      <c r="T342" s="565"/>
      <c r="U342" s="565"/>
      <c r="V342" s="565"/>
      <c r="W342" s="12" t="s">
        <v>9</v>
      </c>
      <c r="X342" s="775"/>
      <c r="Y342" s="565"/>
      <c r="Z342" s="565"/>
      <c r="AA342" s="565"/>
      <c r="AB342" s="565"/>
      <c r="AC342" s="565"/>
      <c r="AD342" s="565"/>
      <c r="AE342" s="565"/>
      <c r="AF342" s="566"/>
      <c r="AG342" s="775"/>
      <c r="AH342" s="565"/>
      <c r="AI342" s="565"/>
      <c r="AJ342" s="11" t="s">
        <v>8</v>
      </c>
    </row>
    <row r="344" spans="2:36" ht="18.75" customHeight="1">
      <c r="B344" s="10" t="s">
        <v>7</v>
      </c>
    </row>
    <row r="345" spans="2:36" ht="18.75" customHeight="1" thickBot="1"/>
    <row r="346" spans="2:36" ht="18.75" customHeight="1" thickBot="1">
      <c r="B346" s="448" t="s">
        <v>6</v>
      </c>
      <c r="C346" s="418"/>
      <c r="D346" s="418"/>
      <c r="E346" s="418"/>
      <c r="F346" s="418"/>
      <c r="G346" s="418"/>
      <c r="H346" s="418"/>
      <c r="I346" s="418"/>
      <c r="J346" s="418"/>
      <c r="K346" s="418"/>
      <c r="L346" s="418"/>
      <c r="M346" s="418"/>
      <c r="N346" s="418"/>
      <c r="O346" s="418"/>
      <c r="P346" s="418"/>
      <c r="Q346" s="418"/>
      <c r="R346" s="418"/>
      <c r="S346" s="418"/>
      <c r="T346" s="419"/>
      <c r="U346" s="417" t="s">
        <v>5</v>
      </c>
      <c r="V346" s="418"/>
      <c r="W346" s="418"/>
      <c r="X346" s="418"/>
      <c r="Y346" s="419"/>
      <c r="Z346" s="417" t="s">
        <v>4</v>
      </c>
      <c r="AA346" s="1212"/>
      <c r="AB346" s="1212"/>
      <c r="AC346" s="1212"/>
      <c r="AD346" s="1212"/>
      <c r="AE346" s="1212"/>
      <c r="AF346" s="1212"/>
      <c r="AG346" s="1212"/>
      <c r="AH346" s="1212"/>
      <c r="AI346" s="1212"/>
      <c r="AJ346" s="1213"/>
    </row>
    <row r="347" spans="2:36" ht="18.75" customHeight="1">
      <c r="B347" s="9" t="s">
        <v>2</v>
      </c>
      <c r="C347" s="1127" t="s">
        <v>3</v>
      </c>
      <c r="D347" s="1127"/>
      <c r="E347" s="1127"/>
      <c r="F347" s="1217"/>
      <c r="G347" s="1217"/>
      <c r="H347" s="1217"/>
      <c r="I347" s="1217"/>
      <c r="J347" s="1217"/>
      <c r="K347" s="1217"/>
      <c r="L347" s="1217"/>
      <c r="M347" s="1217"/>
      <c r="N347" s="1217"/>
      <c r="O347" s="1217"/>
      <c r="P347" s="1217"/>
      <c r="Q347" s="1217"/>
      <c r="R347" s="1217"/>
      <c r="S347" s="1217"/>
      <c r="T347" s="1218"/>
      <c r="U347" s="344"/>
      <c r="V347" s="1214"/>
      <c r="W347" s="1214"/>
      <c r="X347" s="1214"/>
      <c r="Y347" s="8" t="s">
        <v>0</v>
      </c>
      <c r="Z347" s="1126"/>
      <c r="AA347" s="1215"/>
      <c r="AB347" s="1215"/>
      <c r="AC347" s="1215"/>
      <c r="AD347" s="1215"/>
      <c r="AE347" s="1215"/>
      <c r="AF347" s="1215"/>
      <c r="AG347" s="1215"/>
      <c r="AH347" s="1215"/>
      <c r="AI347" s="1215"/>
      <c r="AJ347" s="1216"/>
    </row>
    <row r="348" spans="2:36" ht="18.75" customHeight="1">
      <c r="B348" s="7" t="s">
        <v>2</v>
      </c>
      <c r="C348" s="749" t="s">
        <v>1</v>
      </c>
      <c r="D348" s="749"/>
      <c r="E348" s="749"/>
      <c r="F348" s="1061"/>
      <c r="G348" s="1061"/>
      <c r="H348" s="1061"/>
      <c r="I348" s="1061"/>
      <c r="J348" s="1061"/>
      <c r="K348" s="1061"/>
      <c r="L348" s="1061"/>
      <c r="M348" s="1061"/>
      <c r="N348" s="1061"/>
      <c r="O348" s="1061"/>
      <c r="P348" s="1061"/>
      <c r="Q348" s="1061"/>
      <c r="R348" s="1061"/>
      <c r="S348" s="1061"/>
      <c r="T348" s="1062"/>
      <c r="U348" s="342"/>
      <c r="V348" s="1204"/>
      <c r="W348" s="1204"/>
      <c r="X348" s="1204"/>
      <c r="Y348" s="6" t="s">
        <v>0</v>
      </c>
      <c r="Z348" s="1087"/>
      <c r="AA348" s="1205"/>
      <c r="AB348" s="1205"/>
      <c r="AC348" s="1205"/>
      <c r="AD348" s="1205"/>
      <c r="AE348" s="1205"/>
      <c r="AF348" s="1205"/>
      <c r="AG348" s="1205"/>
      <c r="AH348" s="1205"/>
      <c r="AI348" s="1205"/>
      <c r="AJ348" s="1206"/>
    </row>
    <row r="349" spans="2:36" ht="18.75" customHeight="1">
      <c r="B349" s="7" t="s">
        <v>2</v>
      </c>
      <c r="C349" s="749" t="s">
        <v>1</v>
      </c>
      <c r="D349" s="749"/>
      <c r="E349" s="749"/>
      <c r="F349" s="1061"/>
      <c r="G349" s="1061"/>
      <c r="H349" s="1061"/>
      <c r="I349" s="1061"/>
      <c r="J349" s="1061"/>
      <c r="K349" s="1061"/>
      <c r="L349" s="1061"/>
      <c r="M349" s="1061"/>
      <c r="N349" s="1061"/>
      <c r="O349" s="1061"/>
      <c r="P349" s="1061"/>
      <c r="Q349" s="1061"/>
      <c r="R349" s="1061"/>
      <c r="S349" s="1061"/>
      <c r="T349" s="1062"/>
      <c r="U349" s="342"/>
      <c r="V349" s="1204"/>
      <c r="W349" s="1204"/>
      <c r="X349" s="1204"/>
      <c r="Y349" s="6" t="s">
        <v>0</v>
      </c>
      <c r="Z349" s="1087"/>
      <c r="AA349" s="1205"/>
      <c r="AB349" s="1205"/>
      <c r="AC349" s="1205"/>
      <c r="AD349" s="1205"/>
      <c r="AE349" s="1205"/>
      <c r="AF349" s="1205"/>
      <c r="AG349" s="1205"/>
      <c r="AH349" s="1205"/>
      <c r="AI349" s="1205"/>
      <c r="AJ349" s="1206"/>
    </row>
    <row r="350" spans="2:36" ht="18.75" customHeight="1" thickBot="1">
      <c r="B350" s="5" t="s">
        <v>2</v>
      </c>
      <c r="C350" s="565" t="s">
        <v>1</v>
      </c>
      <c r="D350" s="565"/>
      <c r="E350" s="565"/>
      <c r="F350" s="1210"/>
      <c r="G350" s="1210"/>
      <c r="H350" s="1210"/>
      <c r="I350" s="1210"/>
      <c r="J350" s="1210"/>
      <c r="K350" s="1210"/>
      <c r="L350" s="1210"/>
      <c r="M350" s="1210"/>
      <c r="N350" s="1210"/>
      <c r="O350" s="1210"/>
      <c r="P350" s="1210"/>
      <c r="Q350" s="1210"/>
      <c r="R350" s="1210"/>
      <c r="S350" s="1210"/>
      <c r="T350" s="1211"/>
      <c r="U350" s="1200"/>
      <c r="V350" s="1207"/>
      <c r="W350" s="1207"/>
      <c r="X350" s="1207"/>
      <c r="Y350" s="4" t="s">
        <v>0</v>
      </c>
      <c r="Z350" s="775"/>
      <c r="AA350" s="1208"/>
      <c r="AB350" s="1208"/>
      <c r="AC350" s="1208"/>
      <c r="AD350" s="1208"/>
      <c r="AE350" s="1208"/>
      <c r="AF350" s="1208"/>
      <c r="AG350" s="1208"/>
      <c r="AH350" s="1208"/>
      <c r="AI350" s="1208"/>
      <c r="AJ350" s="1209"/>
    </row>
  </sheetData>
  <mergeCells count="1719">
    <mergeCell ref="AI156:AJ156"/>
    <mergeCell ref="J154:T154"/>
    <mergeCell ref="U154:AB154"/>
    <mergeCell ref="AC154:AF154"/>
    <mergeCell ref="AG154:AH154"/>
    <mergeCell ref="AI154:AJ154"/>
    <mergeCell ref="B155:I155"/>
    <mergeCell ref="J155:T155"/>
    <mergeCell ref="U155:AB155"/>
    <mergeCell ref="AC155:AF155"/>
    <mergeCell ref="AG155:AH155"/>
    <mergeCell ref="B153:I153"/>
    <mergeCell ref="J153:T153"/>
    <mergeCell ref="U153:AB153"/>
    <mergeCell ref="AC153:AF153"/>
    <mergeCell ref="AG153:AH153"/>
    <mergeCell ref="AC24:AD24"/>
    <mergeCell ref="AE24:AG24"/>
    <mergeCell ref="J144:T144"/>
    <mergeCell ref="J145:T145"/>
    <mergeCell ref="AG151:AH151"/>
    <mergeCell ref="AG147:AH147"/>
    <mergeCell ref="AH24:AI24"/>
    <mergeCell ref="AI148:AJ148"/>
    <mergeCell ref="J143:T143"/>
    <mergeCell ref="U149:AB149"/>
    <mergeCell ref="G29:I29"/>
    <mergeCell ref="J29:M29"/>
    <mergeCell ref="N29:P29"/>
    <mergeCell ref="Q29:R29"/>
    <mergeCell ref="V29:W29"/>
    <mergeCell ref="Y29:AB29"/>
    <mergeCell ref="AC149:AF149"/>
    <mergeCell ref="AG149:AH149"/>
    <mergeCell ref="AI149:AJ149"/>
    <mergeCell ref="B148:I148"/>
    <mergeCell ref="J148:T148"/>
    <mergeCell ref="AI150:AJ150"/>
    <mergeCell ref="AI177:AJ177"/>
    <mergeCell ref="AI178:AJ178"/>
    <mergeCell ref="AI179:AJ179"/>
    <mergeCell ref="AI180:AJ180"/>
    <mergeCell ref="AG181:AH181"/>
    <mergeCell ref="AG161:AH161"/>
    <mergeCell ref="AC181:AF181"/>
    <mergeCell ref="AC171:AF171"/>
    <mergeCell ref="AC172:AF172"/>
    <mergeCell ref="AC173:AF173"/>
    <mergeCell ref="AC174:AF174"/>
    <mergeCell ref="U181:AB181"/>
    <mergeCell ref="J181:T181"/>
    <mergeCell ref="B156:I156"/>
    <mergeCell ref="AC177:AF177"/>
    <mergeCell ref="AC178:AF178"/>
    <mergeCell ref="AC179:AF179"/>
    <mergeCell ref="AC180:AF180"/>
    <mergeCell ref="AC175:AF175"/>
    <mergeCell ref="AC176:AF176"/>
    <mergeCell ref="AC165:AF165"/>
    <mergeCell ref="AC166:AF166"/>
    <mergeCell ref="AC167:AF167"/>
    <mergeCell ref="AC168:AF168"/>
    <mergeCell ref="AC169:AF169"/>
    <mergeCell ref="AC170:AF170"/>
    <mergeCell ref="S134:U134"/>
    <mergeCell ref="I135:L135"/>
    <mergeCell ref="B145:I145"/>
    <mergeCell ref="B146:I146"/>
    <mergeCell ref="P135:Q135"/>
    <mergeCell ref="AI153:AJ153"/>
    <mergeCell ref="AI151:AJ151"/>
    <mergeCell ref="B152:I152"/>
    <mergeCell ref="J152:T152"/>
    <mergeCell ref="U152:AB152"/>
    <mergeCell ref="AC152:AF152"/>
    <mergeCell ref="AG152:AH152"/>
    <mergeCell ref="AI152:AJ152"/>
    <mergeCell ref="J151:T151"/>
    <mergeCell ref="U151:AB151"/>
    <mergeCell ref="AC151:AF151"/>
    <mergeCell ref="AI155:AJ155"/>
    <mergeCell ref="AG142:AH142"/>
    <mergeCell ref="AG143:AH143"/>
    <mergeCell ref="AG144:AH144"/>
    <mergeCell ref="AG145:AH145"/>
    <mergeCell ref="AG146:AH146"/>
    <mergeCell ref="C141:J141"/>
    <mergeCell ref="J142:T142"/>
    <mergeCell ref="D140:F140"/>
    <mergeCell ref="G140:Y140"/>
    <mergeCell ref="V135:Y135"/>
    <mergeCell ref="B144:I144"/>
    <mergeCell ref="B142:I142"/>
    <mergeCell ref="B143:I143"/>
    <mergeCell ref="B149:I149"/>
    <mergeCell ref="B147:I147"/>
    <mergeCell ref="AG164:AH164"/>
    <mergeCell ref="AG165:AH165"/>
    <mergeCell ref="AG166:AH166"/>
    <mergeCell ref="AG167:AH167"/>
    <mergeCell ref="AG157:AH157"/>
    <mergeCell ref="AG158:AH158"/>
    <mergeCell ref="AG159:AH159"/>
    <mergeCell ref="AG160:AH160"/>
    <mergeCell ref="AI182:AJ182"/>
    <mergeCell ref="AI171:AJ171"/>
    <mergeCell ref="AI172:AJ172"/>
    <mergeCell ref="AI173:AJ173"/>
    <mergeCell ref="AI174:AJ174"/>
    <mergeCell ref="AI175:AJ175"/>
    <mergeCell ref="AI176:AJ176"/>
    <mergeCell ref="AI165:AJ165"/>
    <mergeCell ref="AI166:AJ166"/>
    <mergeCell ref="AI167:AJ167"/>
    <mergeCell ref="AI168:AJ168"/>
    <mergeCell ref="AI169:AJ169"/>
    <mergeCell ref="AI170:AJ170"/>
    <mergeCell ref="AI159:AJ159"/>
    <mergeCell ref="AI160:AJ160"/>
    <mergeCell ref="AI161:AJ161"/>
    <mergeCell ref="AI162:AJ162"/>
    <mergeCell ref="AI163:AJ163"/>
    <mergeCell ref="AI164:AJ164"/>
    <mergeCell ref="AI181:AJ181"/>
    <mergeCell ref="U174:AB174"/>
    <mergeCell ref="U175:AB175"/>
    <mergeCell ref="U176:AB176"/>
    <mergeCell ref="U177:AB177"/>
    <mergeCell ref="U178:AB178"/>
    <mergeCell ref="U167:AB167"/>
    <mergeCell ref="U168:AB168"/>
    <mergeCell ref="U169:AB169"/>
    <mergeCell ref="AG182:AH182"/>
    <mergeCell ref="AI142:AJ142"/>
    <mergeCell ref="AI143:AJ143"/>
    <mergeCell ref="AI144:AJ144"/>
    <mergeCell ref="AI145:AJ145"/>
    <mergeCell ref="AI146:AJ146"/>
    <mergeCell ref="AI147:AJ147"/>
    <mergeCell ref="AI157:AJ157"/>
    <mergeCell ref="AI158:AJ158"/>
    <mergeCell ref="AG180:AH180"/>
    <mergeCell ref="AG174:AH174"/>
    <mergeCell ref="AG175:AH175"/>
    <mergeCell ref="AG176:AH176"/>
    <mergeCell ref="AG177:AH177"/>
    <mergeCell ref="AG178:AH178"/>
    <mergeCell ref="AG179:AH179"/>
    <mergeCell ref="AG168:AH168"/>
    <mergeCell ref="AG169:AH169"/>
    <mergeCell ref="AG170:AH170"/>
    <mergeCell ref="AG171:AH171"/>
    <mergeCell ref="AG172:AH172"/>
    <mergeCell ref="AG173:AH173"/>
    <mergeCell ref="AG162:AH162"/>
    <mergeCell ref="AG163:AH163"/>
    <mergeCell ref="AC182:AF182"/>
    <mergeCell ref="U148:AB148"/>
    <mergeCell ref="U142:AB142"/>
    <mergeCell ref="U143:AB143"/>
    <mergeCell ref="U144:AB144"/>
    <mergeCell ref="U145:AB145"/>
    <mergeCell ref="U146:AB146"/>
    <mergeCell ref="U147:AB147"/>
    <mergeCell ref="U157:AB157"/>
    <mergeCell ref="AC159:AF159"/>
    <mergeCell ref="AC160:AF160"/>
    <mergeCell ref="AC161:AF161"/>
    <mergeCell ref="AC162:AF162"/>
    <mergeCell ref="AC163:AF163"/>
    <mergeCell ref="AC164:AF164"/>
    <mergeCell ref="AC148:AF148"/>
    <mergeCell ref="AG148:AH148"/>
    <mergeCell ref="AC150:AF150"/>
    <mergeCell ref="AG150:AH150"/>
    <mergeCell ref="AC156:AF156"/>
    <mergeCell ref="AG156:AH156"/>
    <mergeCell ref="U182:AB182"/>
    <mergeCell ref="AC142:AF142"/>
    <mergeCell ref="AC143:AF143"/>
    <mergeCell ref="AC144:AF144"/>
    <mergeCell ref="AC145:AF145"/>
    <mergeCell ref="AC146:AF146"/>
    <mergeCell ref="AC147:AF147"/>
    <mergeCell ref="AC157:AF157"/>
    <mergeCell ref="AC158:AF158"/>
    <mergeCell ref="U179:AB179"/>
    <mergeCell ref="U180:AB180"/>
    <mergeCell ref="J177:T177"/>
    <mergeCell ref="J178:T178"/>
    <mergeCell ref="J170:T170"/>
    <mergeCell ref="J166:T166"/>
    <mergeCell ref="J164:T164"/>
    <mergeCell ref="J162:T162"/>
    <mergeCell ref="J163:T163"/>
    <mergeCell ref="J172:T172"/>
    <mergeCell ref="J175:T175"/>
    <mergeCell ref="J176:T176"/>
    <mergeCell ref="J146:T146"/>
    <mergeCell ref="J158:T158"/>
    <mergeCell ref="J149:T149"/>
    <mergeCell ref="J150:T150"/>
    <mergeCell ref="U150:AB150"/>
    <mergeCell ref="J156:T156"/>
    <mergeCell ref="U156:AB156"/>
    <mergeCell ref="J147:T147"/>
    <mergeCell ref="J159:T159"/>
    <mergeCell ref="J160:T160"/>
    <mergeCell ref="J161:T161"/>
    <mergeCell ref="U170:AB170"/>
    <mergeCell ref="U171:AB171"/>
    <mergeCell ref="U172:AB172"/>
    <mergeCell ref="U158:AB158"/>
    <mergeCell ref="U159:AB159"/>
    <mergeCell ref="U160:AB160"/>
    <mergeCell ref="U161:AB161"/>
    <mergeCell ref="U163:AB163"/>
    <mergeCell ref="U164:AB164"/>
    <mergeCell ref="U162:AB162"/>
    <mergeCell ref="U173:AB173"/>
    <mergeCell ref="S135:U135"/>
    <mergeCell ref="S121:U121"/>
    <mergeCell ref="V134:Y134"/>
    <mergeCell ref="Z134:AE134"/>
    <mergeCell ref="AF134:AJ134"/>
    <mergeCell ref="Z133:AE133"/>
    <mergeCell ref="Z127:AE127"/>
    <mergeCell ref="Z128:AE128"/>
    <mergeCell ref="Z129:AE129"/>
    <mergeCell ref="G265:Y265"/>
    <mergeCell ref="G229:Y229"/>
    <mergeCell ref="B261:H261"/>
    <mergeCell ref="I261:M261"/>
    <mergeCell ref="N261:R261"/>
    <mergeCell ref="B262:H262"/>
    <mergeCell ref="D265:F265"/>
    <mergeCell ref="I262:M262"/>
    <mergeCell ref="N262:R262"/>
    <mergeCell ref="B259:H259"/>
    <mergeCell ref="N256:R256"/>
    <mergeCell ref="AA255:AE255"/>
    <mergeCell ref="AF255:AJ255"/>
    <mergeCell ref="I259:M259"/>
    <mergeCell ref="N259:R259"/>
    <mergeCell ref="B260:H260"/>
    <mergeCell ref="I260:M260"/>
    <mergeCell ref="N260:R260"/>
    <mergeCell ref="I258:M258"/>
    <mergeCell ref="N258:R258"/>
    <mergeCell ref="C257:H257"/>
    <mergeCell ref="I257:M257"/>
    <mergeCell ref="J179:T179"/>
    <mergeCell ref="B258:H258"/>
    <mergeCell ref="I286:AA286"/>
    <mergeCell ref="G307:P307"/>
    <mergeCell ref="T306:U306"/>
    <mergeCell ref="V306:W306"/>
    <mergeCell ref="D302:F302"/>
    <mergeCell ref="G317:P317"/>
    <mergeCell ref="G312:P312"/>
    <mergeCell ref="B312:F315"/>
    <mergeCell ref="G310:P310"/>
    <mergeCell ref="B310:F310"/>
    <mergeCell ref="N336:Q336"/>
    <mergeCell ref="N332:Q332"/>
    <mergeCell ref="B328:M332"/>
    <mergeCell ref="N335:Q335"/>
    <mergeCell ref="N333:Q333"/>
    <mergeCell ref="N337:Q337"/>
    <mergeCell ref="S337:V337"/>
    <mergeCell ref="X337:AF337"/>
    <mergeCell ref="S335:V335"/>
    <mergeCell ref="N330:Q330"/>
    <mergeCell ref="N329:Q329"/>
    <mergeCell ref="S329:V329"/>
    <mergeCell ref="X329:AF329"/>
    <mergeCell ref="B323:M327"/>
    <mergeCell ref="N323:Q323"/>
    <mergeCell ref="S323:V323"/>
    <mergeCell ref="X323:AF323"/>
    <mergeCell ref="G313:P313"/>
    <mergeCell ref="G314:P314"/>
    <mergeCell ref="G315:P315"/>
    <mergeCell ref="V307:W307"/>
    <mergeCell ref="B338:M342"/>
    <mergeCell ref="N338:Q338"/>
    <mergeCell ref="S338:V338"/>
    <mergeCell ref="X338:AF338"/>
    <mergeCell ref="AG338:AI338"/>
    <mergeCell ref="N339:Q339"/>
    <mergeCell ref="I278:AA278"/>
    <mergeCell ref="U295:X295"/>
    <mergeCell ref="I274:AA274"/>
    <mergeCell ref="I275:AA275"/>
    <mergeCell ref="X306:Y306"/>
    <mergeCell ref="Z306:AF306"/>
    <mergeCell ref="B333:M337"/>
    <mergeCell ref="G318:P318"/>
    <mergeCell ref="G308:P308"/>
    <mergeCell ref="G306:P306"/>
    <mergeCell ref="G305:P305"/>
    <mergeCell ref="B305:F308"/>
    <mergeCell ref="X335:AF335"/>
    <mergeCell ref="AG335:AI335"/>
    <mergeCell ref="N334:Q334"/>
    <mergeCell ref="S336:V336"/>
    <mergeCell ref="X336:AF336"/>
    <mergeCell ref="AG336:AI336"/>
    <mergeCell ref="S333:V333"/>
    <mergeCell ref="X333:AF333"/>
    <mergeCell ref="AG333:AI333"/>
    <mergeCell ref="S334:V334"/>
    <mergeCell ref="X334:AF334"/>
    <mergeCell ref="AG334:AI334"/>
    <mergeCell ref="X341:AF341"/>
    <mergeCell ref="AG341:AI341"/>
    <mergeCell ref="C349:E349"/>
    <mergeCell ref="U349:X349"/>
    <mergeCell ref="Z349:AJ349"/>
    <mergeCell ref="C350:E350"/>
    <mergeCell ref="U350:X350"/>
    <mergeCell ref="Z350:AJ350"/>
    <mergeCell ref="F349:T349"/>
    <mergeCell ref="F350:T350"/>
    <mergeCell ref="U346:Y346"/>
    <mergeCell ref="Z346:AJ346"/>
    <mergeCell ref="C347:E347"/>
    <mergeCell ref="U347:X347"/>
    <mergeCell ref="Z347:AJ347"/>
    <mergeCell ref="C348:E348"/>
    <mergeCell ref="U348:X348"/>
    <mergeCell ref="Z348:AJ348"/>
    <mergeCell ref="F347:T347"/>
    <mergeCell ref="F348:T348"/>
    <mergeCell ref="B346:T346"/>
    <mergeCell ref="N342:Q342"/>
    <mergeCell ref="S342:V342"/>
    <mergeCell ref="X342:AF342"/>
    <mergeCell ref="AG342:AI342"/>
    <mergeCell ref="S339:V339"/>
    <mergeCell ref="X339:AF339"/>
    <mergeCell ref="AG339:AI339"/>
    <mergeCell ref="N340:Q340"/>
    <mergeCell ref="S340:V340"/>
    <mergeCell ref="X340:AF340"/>
    <mergeCell ref="AG340:AI340"/>
    <mergeCell ref="AG337:AI337"/>
    <mergeCell ref="N341:Q341"/>
    <mergeCell ref="S341:V341"/>
    <mergeCell ref="N331:Q331"/>
    <mergeCell ref="S331:V331"/>
    <mergeCell ref="X331:AF331"/>
    <mergeCell ref="AG331:AI331"/>
    <mergeCell ref="S332:V332"/>
    <mergeCell ref="X332:AF332"/>
    <mergeCell ref="AG332:AI332"/>
    <mergeCell ref="AG329:AI329"/>
    <mergeCell ref="S330:V330"/>
    <mergeCell ref="X330:AF330"/>
    <mergeCell ref="AG330:AI330"/>
    <mergeCell ref="N327:Q327"/>
    <mergeCell ref="S327:V327"/>
    <mergeCell ref="X327:AF327"/>
    <mergeCell ref="AG327:AI327"/>
    <mergeCell ref="N328:Q328"/>
    <mergeCell ref="S328:V328"/>
    <mergeCell ref="X328:AF328"/>
    <mergeCell ref="AG328:AI328"/>
    <mergeCell ref="S325:V325"/>
    <mergeCell ref="X325:AF325"/>
    <mergeCell ref="AG325:AI325"/>
    <mergeCell ref="N326:Q326"/>
    <mergeCell ref="S326:V326"/>
    <mergeCell ref="X326:AF326"/>
    <mergeCell ref="AG326:AI326"/>
    <mergeCell ref="AG323:AI323"/>
    <mergeCell ref="N324:Q324"/>
    <mergeCell ref="S324:V324"/>
    <mergeCell ref="X324:AF324"/>
    <mergeCell ref="AG324:AI324"/>
    <mergeCell ref="N325:Q325"/>
    <mergeCell ref="T318:U318"/>
    <mergeCell ref="V318:W318"/>
    <mergeCell ref="X318:Y318"/>
    <mergeCell ref="Z318:AF318"/>
    <mergeCell ref="AG318:AJ318"/>
    <mergeCell ref="B322:M322"/>
    <mergeCell ref="N322:R322"/>
    <mergeCell ref="S322:W322"/>
    <mergeCell ref="X322:AF322"/>
    <mergeCell ref="AG322:AJ322"/>
    <mergeCell ref="T316:U316"/>
    <mergeCell ref="V316:W316"/>
    <mergeCell ref="X316:Y316"/>
    <mergeCell ref="Z316:AF316"/>
    <mergeCell ref="AG316:AJ316"/>
    <mergeCell ref="T317:U317"/>
    <mergeCell ref="V317:W317"/>
    <mergeCell ref="X317:Y317"/>
    <mergeCell ref="Z317:AF317"/>
    <mergeCell ref="AG317:AJ317"/>
    <mergeCell ref="B316:F318"/>
    <mergeCell ref="G316:P316"/>
    <mergeCell ref="W6:X8"/>
    <mergeCell ref="B311:F311"/>
    <mergeCell ref="G311:P311"/>
    <mergeCell ref="B309:F309"/>
    <mergeCell ref="G309:P309"/>
    <mergeCell ref="Z311:AF311"/>
    <mergeCell ref="AG311:AJ311"/>
    <mergeCell ref="T312:U315"/>
    <mergeCell ref="V312:W315"/>
    <mergeCell ref="X312:Y315"/>
    <mergeCell ref="Z312:AF315"/>
    <mergeCell ref="AG312:AJ315"/>
    <mergeCell ref="T311:U311"/>
    <mergeCell ref="V311:W311"/>
    <mergeCell ref="X311:Y311"/>
    <mergeCell ref="Z309:AF309"/>
    <mergeCell ref="AG309:AJ309"/>
    <mergeCell ref="T310:U310"/>
    <mergeCell ref="V310:W310"/>
    <mergeCell ref="X310:Y310"/>
    <mergeCell ref="Z310:AF310"/>
    <mergeCell ref="AG310:AJ310"/>
    <mergeCell ref="T309:U309"/>
    <mergeCell ref="V309:W309"/>
    <mergeCell ref="X309:Y309"/>
    <mergeCell ref="AG307:AJ307"/>
    <mergeCell ref="T308:U308"/>
    <mergeCell ref="V308:W308"/>
    <mergeCell ref="X308:Y308"/>
    <mergeCell ref="Z308:AF308"/>
    <mergeCell ref="AG308:AJ308"/>
    <mergeCell ref="T307:U307"/>
    <mergeCell ref="X307:Y307"/>
    <mergeCell ref="Z307:AF307"/>
    <mergeCell ref="AG306:AJ306"/>
    <mergeCell ref="AG304:AJ304"/>
    <mergeCell ref="T305:U305"/>
    <mergeCell ref="V305:W305"/>
    <mergeCell ref="X305:Y305"/>
    <mergeCell ref="Z305:AF305"/>
    <mergeCell ref="AG305:AJ305"/>
    <mergeCell ref="G302:Y302"/>
    <mergeCell ref="AA302:AC302"/>
    <mergeCell ref="AE302:AF302"/>
    <mergeCell ref="AH302:AI302"/>
    <mergeCell ref="Q304:U304"/>
    <mergeCell ref="AF284:AG284"/>
    <mergeCell ref="AH284:AI284"/>
    <mergeCell ref="I283:AA283"/>
    <mergeCell ref="I284:AA284"/>
    <mergeCell ref="B304:F304"/>
    <mergeCell ref="G304:P304"/>
    <mergeCell ref="V304:Y304"/>
    <mergeCell ref="Z304:AF304"/>
    <mergeCell ref="B297:H297"/>
    <mergeCell ref="I297:M297"/>
    <mergeCell ref="N297:R297"/>
    <mergeCell ref="B295:H295"/>
    <mergeCell ref="I295:M295"/>
    <mergeCell ref="N295:R295"/>
    <mergeCell ref="B296:H296"/>
    <mergeCell ref="I296:M296"/>
    <mergeCell ref="N296:R296"/>
    <mergeCell ref="C287:H287"/>
    <mergeCell ref="I287:AA287"/>
    <mergeCell ref="AB287:AE287"/>
    <mergeCell ref="AF287:AG287"/>
    <mergeCell ref="I281:AA281"/>
    <mergeCell ref="I282:AA282"/>
    <mergeCell ref="AB279:AE279"/>
    <mergeCell ref="AF279:AG279"/>
    <mergeCell ref="AH279:AI279"/>
    <mergeCell ref="C280:H280"/>
    <mergeCell ref="AB280:AE280"/>
    <mergeCell ref="AF280:AG280"/>
    <mergeCell ref="AH280:AI280"/>
    <mergeCell ref="I280:AA280"/>
    <mergeCell ref="I279:AA279"/>
    <mergeCell ref="AH287:AI287"/>
    <mergeCell ref="B293:H294"/>
    <mergeCell ref="I293:M293"/>
    <mergeCell ref="N293:R293"/>
    <mergeCell ref="I294:M294"/>
    <mergeCell ref="N294:R294"/>
    <mergeCell ref="C285:H285"/>
    <mergeCell ref="AB285:AE285"/>
    <mergeCell ref="AF285:AG285"/>
    <mergeCell ref="AH285:AI285"/>
    <mergeCell ref="C286:H286"/>
    <mergeCell ref="AB286:AE286"/>
    <mergeCell ref="AF286:AG286"/>
    <mergeCell ref="AH286:AI286"/>
    <mergeCell ref="I285:AA285"/>
    <mergeCell ref="C283:H283"/>
    <mergeCell ref="AB283:AE283"/>
    <mergeCell ref="AF283:AG283"/>
    <mergeCell ref="AH283:AI283"/>
    <mergeCell ref="C284:H284"/>
    <mergeCell ref="AB284:AE284"/>
    <mergeCell ref="C271:H271"/>
    <mergeCell ref="AB271:AE271"/>
    <mergeCell ref="AF271:AG271"/>
    <mergeCell ref="AH271:AI271"/>
    <mergeCell ref="I270:AA270"/>
    <mergeCell ref="I271:AA271"/>
    <mergeCell ref="C276:H276"/>
    <mergeCell ref="I276:AA276"/>
    <mergeCell ref="AB276:AE276"/>
    <mergeCell ref="AF276:AG276"/>
    <mergeCell ref="AH276:AI276"/>
    <mergeCell ref="B278:B287"/>
    <mergeCell ref="C278:H278"/>
    <mergeCell ref="AB278:AG278"/>
    <mergeCell ref="AH278:AJ278"/>
    <mergeCell ref="C279:H279"/>
    <mergeCell ref="C274:H274"/>
    <mergeCell ref="AB274:AE274"/>
    <mergeCell ref="AF274:AG274"/>
    <mergeCell ref="AH274:AI274"/>
    <mergeCell ref="C275:H275"/>
    <mergeCell ref="AB275:AE275"/>
    <mergeCell ref="AF275:AG275"/>
    <mergeCell ref="AH275:AI275"/>
    <mergeCell ref="C281:H281"/>
    <mergeCell ref="AB281:AE281"/>
    <mergeCell ref="AF281:AG281"/>
    <mergeCell ref="AH281:AI281"/>
    <mergeCell ref="C282:H282"/>
    <mergeCell ref="AB282:AE282"/>
    <mergeCell ref="AF282:AG282"/>
    <mergeCell ref="AH282:AI282"/>
    <mergeCell ref="AF268:AG268"/>
    <mergeCell ref="AH268:AI268"/>
    <mergeCell ref="C269:H269"/>
    <mergeCell ref="AB269:AE269"/>
    <mergeCell ref="AF269:AG269"/>
    <mergeCell ref="AH269:AI269"/>
    <mergeCell ref="I269:AA269"/>
    <mergeCell ref="I268:AA268"/>
    <mergeCell ref="AA265:AC265"/>
    <mergeCell ref="AE265:AF265"/>
    <mergeCell ref="AH265:AI265"/>
    <mergeCell ref="B267:B276"/>
    <mergeCell ref="C267:H267"/>
    <mergeCell ref="AB267:AG267"/>
    <mergeCell ref="AH267:AJ267"/>
    <mergeCell ref="C268:H268"/>
    <mergeCell ref="I267:AA267"/>
    <mergeCell ref="AB268:AE268"/>
    <mergeCell ref="C272:H272"/>
    <mergeCell ref="AB272:AE272"/>
    <mergeCell ref="AF272:AG272"/>
    <mergeCell ref="AH272:AI272"/>
    <mergeCell ref="C273:H273"/>
    <mergeCell ref="AB273:AE273"/>
    <mergeCell ref="AF273:AG273"/>
    <mergeCell ref="AH273:AI273"/>
    <mergeCell ref="I272:AA272"/>
    <mergeCell ref="I273:AA273"/>
    <mergeCell ref="C270:H270"/>
    <mergeCell ref="AB270:AE270"/>
    <mergeCell ref="AF270:AG270"/>
    <mergeCell ref="AH270:AI270"/>
    <mergeCell ref="N257:R257"/>
    <mergeCell ref="S256:Z256"/>
    <mergeCell ref="AA256:AE256"/>
    <mergeCell ref="AF256:AJ256"/>
    <mergeCell ref="S257:Z257"/>
    <mergeCell ref="AA257:AE257"/>
    <mergeCell ref="AF257:AJ257"/>
    <mergeCell ref="I256:M256"/>
    <mergeCell ref="AF253:AJ253"/>
    <mergeCell ref="B255:B257"/>
    <mergeCell ref="C255:H255"/>
    <mergeCell ref="I255:M255"/>
    <mergeCell ref="N255:R255"/>
    <mergeCell ref="S254:Z254"/>
    <mergeCell ref="AA254:AE254"/>
    <mergeCell ref="AF254:AJ254"/>
    <mergeCell ref="C256:H256"/>
    <mergeCell ref="S255:Z255"/>
    <mergeCell ref="AF251:AJ251"/>
    <mergeCell ref="C253:H253"/>
    <mergeCell ref="I253:M253"/>
    <mergeCell ref="N253:R253"/>
    <mergeCell ref="T252:Z252"/>
    <mergeCell ref="AA252:AE252"/>
    <mergeCell ref="AF252:AJ252"/>
    <mergeCell ref="B251:H251"/>
    <mergeCell ref="I251:M251"/>
    <mergeCell ref="N251:R251"/>
    <mergeCell ref="B252:B254"/>
    <mergeCell ref="C252:H252"/>
    <mergeCell ref="I252:M252"/>
    <mergeCell ref="N252:R252"/>
    <mergeCell ref="T251:Z251"/>
    <mergeCell ref="AA251:AE251"/>
    <mergeCell ref="C254:H254"/>
    <mergeCell ref="I254:M254"/>
    <mergeCell ref="N254:R254"/>
    <mergeCell ref="T253:Z253"/>
    <mergeCell ref="AF248:AJ248"/>
    <mergeCell ref="T250:Z250"/>
    <mergeCell ref="AA250:AE250"/>
    <mergeCell ref="AF250:AJ250"/>
    <mergeCell ref="AF249:AJ249"/>
    <mergeCell ref="T246:Z246"/>
    <mergeCell ref="AA246:AE246"/>
    <mergeCell ref="AF246:AJ246"/>
    <mergeCell ref="C248:H248"/>
    <mergeCell ref="I248:M248"/>
    <mergeCell ref="N248:R248"/>
    <mergeCell ref="T247:Z247"/>
    <mergeCell ref="AA247:AE247"/>
    <mergeCell ref="AF247:AJ247"/>
    <mergeCell ref="C246:H246"/>
    <mergeCell ref="T245:Z245"/>
    <mergeCell ref="AA245:AE245"/>
    <mergeCell ref="AF245:AJ245"/>
    <mergeCell ref="C245:H245"/>
    <mergeCell ref="I245:M245"/>
    <mergeCell ref="N245:R245"/>
    <mergeCell ref="C247:H247"/>
    <mergeCell ref="I247:M247"/>
    <mergeCell ref="N247:R247"/>
    <mergeCell ref="N246:R246"/>
    <mergeCell ref="I246:M246"/>
    <mergeCell ref="C249:H249"/>
    <mergeCell ref="AA241:AE241"/>
    <mergeCell ref="C243:H243"/>
    <mergeCell ref="I243:M243"/>
    <mergeCell ref="N243:R243"/>
    <mergeCell ref="T243:Z243"/>
    <mergeCell ref="C239:H239"/>
    <mergeCell ref="I239:M239"/>
    <mergeCell ref="N239:R239"/>
    <mergeCell ref="B240:H240"/>
    <mergeCell ref="I240:M240"/>
    <mergeCell ref="B241:B250"/>
    <mergeCell ref="C241:H241"/>
    <mergeCell ref="I241:M241"/>
    <mergeCell ref="N241:R241"/>
    <mergeCell ref="C250:H250"/>
    <mergeCell ref="I250:M250"/>
    <mergeCell ref="N250:R250"/>
    <mergeCell ref="S245:S253"/>
    <mergeCell ref="T249:Z249"/>
    <mergeCell ref="AA249:AE249"/>
    <mergeCell ref="AA253:AE253"/>
    <mergeCell ref="I249:M249"/>
    <mergeCell ref="N249:R249"/>
    <mergeCell ref="T248:Z248"/>
    <mergeCell ref="AA248:AE248"/>
    <mergeCell ref="N240:R240"/>
    <mergeCell ref="T240:Z240"/>
    <mergeCell ref="AA240:AE240"/>
    <mergeCell ref="AF240:AJ240"/>
    <mergeCell ref="AA237:AE237"/>
    <mergeCell ref="AF237:AJ237"/>
    <mergeCell ref="AA239:AE239"/>
    <mergeCell ref="C238:H238"/>
    <mergeCell ref="I238:M238"/>
    <mergeCell ref="N238:R238"/>
    <mergeCell ref="S238:Z238"/>
    <mergeCell ref="AA238:AE238"/>
    <mergeCell ref="AF239:AJ239"/>
    <mergeCell ref="AF243:AJ243"/>
    <mergeCell ref="C244:H244"/>
    <mergeCell ref="I244:M244"/>
    <mergeCell ref="N244:R244"/>
    <mergeCell ref="T244:Z244"/>
    <mergeCell ref="AA244:AE244"/>
    <mergeCell ref="AF244:AJ244"/>
    <mergeCell ref="AA243:AE243"/>
    <mergeCell ref="AF241:AJ241"/>
    <mergeCell ref="C242:H242"/>
    <mergeCell ref="I242:M242"/>
    <mergeCell ref="N242:R242"/>
    <mergeCell ref="T242:Z242"/>
    <mergeCell ref="AF238:AJ238"/>
    <mergeCell ref="AA242:AE242"/>
    <mergeCell ref="AF242:AJ242"/>
    <mergeCell ref="S239:S244"/>
    <mergeCell ref="T239:Z239"/>
    <mergeCell ref="T241:Z241"/>
    <mergeCell ref="C237:H237"/>
    <mergeCell ref="I237:M237"/>
    <mergeCell ref="N237:R237"/>
    <mergeCell ref="T237:Z237"/>
    <mergeCell ref="AA234:AE234"/>
    <mergeCell ref="N236:R236"/>
    <mergeCell ref="T236:Z236"/>
    <mergeCell ref="AA236:AE236"/>
    <mergeCell ref="AF234:AJ234"/>
    <mergeCell ref="B235:B239"/>
    <mergeCell ref="C235:H235"/>
    <mergeCell ref="I235:M235"/>
    <mergeCell ref="N235:R235"/>
    <mergeCell ref="T235:Z235"/>
    <mergeCell ref="B234:H234"/>
    <mergeCell ref="B232:H233"/>
    <mergeCell ref="I232:M232"/>
    <mergeCell ref="N232:R232"/>
    <mergeCell ref="S232:Z233"/>
    <mergeCell ref="AA232:AE232"/>
    <mergeCell ref="I234:M234"/>
    <mergeCell ref="N234:R234"/>
    <mergeCell ref="S234:S237"/>
    <mergeCell ref="T234:Z234"/>
    <mergeCell ref="AF232:AJ232"/>
    <mergeCell ref="I233:J233"/>
    <mergeCell ref="N233:O233"/>
    <mergeCell ref="AA233:AB233"/>
    <mergeCell ref="AF233:AG233"/>
    <mergeCell ref="D229:F229"/>
    <mergeCell ref="AA229:AC229"/>
    <mergeCell ref="AE229:AF229"/>
    <mergeCell ref="AH229:AI229"/>
    <mergeCell ref="B231:R231"/>
    <mergeCell ref="S231:AJ231"/>
    <mergeCell ref="AA235:AE235"/>
    <mergeCell ref="AF235:AJ235"/>
    <mergeCell ref="C236:H236"/>
    <mergeCell ref="I236:M236"/>
    <mergeCell ref="B226:I226"/>
    <mergeCell ref="J226:O226"/>
    <mergeCell ref="P226:Q226"/>
    <mergeCell ref="S226:AA226"/>
    <mergeCell ref="AB226:AG226"/>
    <mergeCell ref="AH226:AI226"/>
    <mergeCell ref="B225:I225"/>
    <mergeCell ref="J225:O225"/>
    <mergeCell ref="P225:Q225"/>
    <mergeCell ref="S225:AA225"/>
    <mergeCell ref="AB225:AG225"/>
    <mergeCell ref="AH225:AI225"/>
    <mergeCell ref="AF236:AJ236"/>
    <mergeCell ref="B224:I224"/>
    <mergeCell ref="J224:O224"/>
    <mergeCell ref="P224:Q224"/>
    <mergeCell ref="S224:AA224"/>
    <mergeCell ref="AB224:AG224"/>
    <mergeCell ref="AH224:AI224"/>
    <mergeCell ref="B223:I223"/>
    <mergeCell ref="J223:O223"/>
    <mergeCell ref="P223:Q223"/>
    <mergeCell ref="S223:AA223"/>
    <mergeCell ref="AB223:AG223"/>
    <mergeCell ref="AH223:AI223"/>
    <mergeCell ref="B222:I222"/>
    <mergeCell ref="J222:O222"/>
    <mergeCell ref="P222:Q222"/>
    <mergeCell ref="S222:AA222"/>
    <mergeCell ref="AB222:AG222"/>
    <mergeCell ref="AH222:AI222"/>
    <mergeCell ref="S216:Z216"/>
    <mergeCell ref="AA216:AJ216"/>
    <mergeCell ref="B220:R220"/>
    <mergeCell ref="S220:AJ220"/>
    <mergeCell ref="B221:I221"/>
    <mergeCell ref="J221:O221"/>
    <mergeCell ref="P221:R221"/>
    <mergeCell ref="S221:AA221"/>
    <mergeCell ref="AB221:AG221"/>
    <mergeCell ref="AH221:AJ221"/>
    <mergeCell ref="AA212:AE212"/>
    <mergeCell ref="AF212:AJ212"/>
    <mergeCell ref="I210:M210"/>
    <mergeCell ref="N210:R210"/>
    <mergeCell ref="U210:Z210"/>
    <mergeCell ref="AA210:AE210"/>
    <mergeCell ref="AF210:AJ210"/>
    <mergeCell ref="D211:H211"/>
    <mergeCell ref="I211:M211"/>
    <mergeCell ref="N211:R211"/>
    <mergeCell ref="T211:Z211"/>
    <mergeCell ref="AA211:AE211"/>
    <mergeCell ref="B215:H215"/>
    <mergeCell ref="I215:M215"/>
    <mergeCell ref="N215:R215"/>
    <mergeCell ref="S215:Z215"/>
    <mergeCell ref="AA215:AE215"/>
    <mergeCell ref="AF215:AJ215"/>
    <mergeCell ref="C214:H214"/>
    <mergeCell ref="I214:M214"/>
    <mergeCell ref="N214:R214"/>
    <mergeCell ref="T214:Z214"/>
    <mergeCell ref="AA214:AE214"/>
    <mergeCell ref="AF214:AJ214"/>
    <mergeCell ref="C213:H213"/>
    <mergeCell ref="I213:M213"/>
    <mergeCell ref="N213:R213"/>
    <mergeCell ref="T213:Z213"/>
    <mergeCell ref="AA213:AE213"/>
    <mergeCell ref="AF213:AJ213"/>
    <mergeCell ref="AF208:AJ208"/>
    <mergeCell ref="D209:H209"/>
    <mergeCell ref="I209:M209"/>
    <mergeCell ref="N209:R209"/>
    <mergeCell ref="U209:Z209"/>
    <mergeCell ref="AA209:AE209"/>
    <mergeCell ref="AF209:AJ209"/>
    <mergeCell ref="AF206:AJ206"/>
    <mergeCell ref="C207:C212"/>
    <mergeCell ref="D207:H207"/>
    <mergeCell ref="I207:M207"/>
    <mergeCell ref="N207:R207"/>
    <mergeCell ref="U207:Z207"/>
    <mergeCell ref="AA207:AE207"/>
    <mergeCell ref="AF207:AJ207"/>
    <mergeCell ref="D208:H208"/>
    <mergeCell ref="I208:M208"/>
    <mergeCell ref="C206:H206"/>
    <mergeCell ref="I206:M206"/>
    <mergeCell ref="N206:R206"/>
    <mergeCell ref="S206:S214"/>
    <mergeCell ref="T206:Z206"/>
    <mergeCell ref="AA206:AE206"/>
    <mergeCell ref="N208:R208"/>
    <mergeCell ref="U208:Z208"/>
    <mergeCell ref="AA208:AE208"/>
    <mergeCell ref="D210:H210"/>
    <mergeCell ref="AF211:AJ211"/>
    <mergeCell ref="D212:H212"/>
    <mergeCell ref="I212:M212"/>
    <mergeCell ref="N212:R212"/>
    <mergeCell ref="T212:Z212"/>
    <mergeCell ref="N200:R200"/>
    <mergeCell ref="S200:S205"/>
    <mergeCell ref="T200:Z200"/>
    <mergeCell ref="AA200:AE200"/>
    <mergeCell ref="AF200:AJ200"/>
    <mergeCell ref="D201:H201"/>
    <mergeCell ref="D205:H205"/>
    <mergeCell ref="I205:M205"/>
    <mergeCell ref="N205:R205"/>
    <mergeCell ref="T205:Z205"/>
    <mergeCell ref="AA205:AE205"/>
    <mergeCell ref="AF205:AJ205"/>
    <mergeCell ref="D204:H204"/>
    <mergeCell ref="I204:M204"/>
    <mergeCell ref="N204:R204"/>
    <mergeCell ref="T204:Z204"/>
    <mergeCell ref="AA204:AE204"/>
    <mergeCell ref="AF204:AJ204"/>
    <mergeCell ref="AF202:AJ202"/>
    <mergeCell ref="D203:H203"/>
    <mergeCell ref="I203:M203"/>
    <mergeCell ref="N203:R203"/>
    <mergeCell ref="T203:Z203"/>
    <mergeCell ref="AA203:AE203"/>
    <mergeCell ref="AF203:AJ203"/>
    <mergeCell ref="AA197:AE197"/>
    <mergeCell ref="AF197:AJ197"/>
    <mergeCell ref="D198:H198"/>
    <mergeCell ref="I198:M198"/>
    <mergeCell ref="N198:R198"/>
    <mergeCell ref="T198:Z198"/>
    <mergeCell ref="AA198:AE198"/>
    <mergeCell ref="AF198:AJ198"/>
    <mergeCell ref="B197:B214"/>
    <mergeCell ref="C197:C205"/>
    <mergeCell ref="D197:H197"/>
    <mergeCell ref="I197:M197"/>
    <mergeCell ref="N197:R197"/>
    <mergeCell ref="T197:Z197"/>
    <mergeCell ref="D199:H199"/>
    <mergeCell ref="I199:M199"/>
    <mergeCell ref="N199:R199"/>
    <mergeCell ref="T199:Z199"/>
    <mergeCell ref="I201:M201"/>
    <mergeCell ref="N201:R201"/>
    <mergeCell ref="T201:Z201"/>
    <mergeCell ref="AA201:AE201"/>
    <mergeCell ref="AF201:AJ201"/>
    <mergeCell ref="D202:H202"/>
    <mergeCell ref="I202:M202"/>
    <mergeCell ref="N202:R202"/>
    <mergeCell ref="T202:Z202"/>
    <mergeCell ref="AA202:AE202"/>
    <mergeCell ref="AA199:AE199"/>
    <mergeCell ref="AF199:AJ199"/>
    <mergeCell ref="D200:H200"/>
    <mergeCell ref="I200:M200"/>
    <mergeCell ref="AA190:AE190"/>
    <mergeCell ref="AF190:AJ190"/>
    <mergeCell ref="C191:H191"/>
    <mergeCell ref="I191:M191"/>
    <mergeCell ref="N191:R191"/>
    <mergeCell ref="T191:Z191"/>
    <mergeCell ref="AA191:AE191"/>
    <mergeCell ref="AF191:AJ191"/>
    <mergeCell ref="C196:H196"/>
    <mergeCell ref="I196:M196"/>
    <mergeCell ref="N196:R196"/>
    <mergeCell ref="T196:Z196"/>
    <mergeCell ref="AA196:AE196"/>
    <mergeCell ref="AF196:AJ196"/>
    <mergeCell ref="C195:H195"/>
    <mergeCell ref="I195:M195"/>
    <mergeCell ref="N195:R195"/>
    <mergeCell ref="T195:Z195"/>
    <mergeCell ref="AA195:AE195"/>
    <mergeCell ref="AF195:AJ195"/>
    <mergeCell ref="C194:H194"/>
    <mergeCell ref="I194:M194"/>
    <mergeCell ref="N194:R194"/>
    <mergeCell ref="T194:Z194"/>
    <mergeCell ref="AA194:AE194"/>
    <mergeCell ref="AF194:AJ194"/>
    <mergeCell ref="I189:J189"/>
    <mergeCell ref="N189:O189"/>
    <mergeCell ref="AA189:AB189"/>
    <mergeCell ref="AF189:AG189"/>
    <mergeCell ref="B190:B196"/>
    <mergeCell ref="C190:H190"/>
    <mergeCell ref="I190:M190"/>
    <mergeCell ref="N190:R190"/>
    <mergeCell ref="S190:S199"/>
    <mergeCell ref="T190:Z190"/>
    <mergeCell ref="AH184:AI184"/>
    <mergeCell ref="B186:AJ186"/>
    <mergeCell ref="B187:R187"/>
    <mergeCell ref="S187:AJ187"/>
    <mergeCell ref="B188:H189"/>
    <mergeCell ref="I188:M188"/>
    <mergeCell ref="N188:R188"/>
    <mergeCell ref="S188:Z189"/>
    <mergeCell ref="AA188:AE188"/>
    <mergeCell ref="AF188:AJ188"/>
    <mergeCell ref="C193:H193"/>
    <mergeCell ref="I193:M193"/>
    <mergeCell ref="N193:R193"/>
    <mergeCell ref="T193:Z193"/>
    <mergeCell ref="AA193:AE193"/>
    <mergeCell ref="AF193:AJ193"/>
    <mergeCell ref="C192:H192"/>
    <mergeCell ref="I192:M192"/>
    <mergeCell ref="N192:R192"/>
    <mergeCell ref="T192:Z192"/>
    <mergeCell ref="AA192:AE192"/>
    <mergeCell ref="AF192:AJ192"/>
    <mergeCell ref="K183:L183"/>
    <mergeCell ref="M183:AB183"/>
    <mergeCell ref="AD183:AE183"/>
    <mergeCell ref="D184:F184"/>
    <mergeCell ref="G184:Y184"/>
    <mergeCell ref="AA184:AC184"/>
    <mergeCell ref="AE184:AF184"/>
    <mergeCell ref="B79:H79"/>
    <mergeCell ref="V79:AJ79"/>
    <mergeCell ref="V83:AJ83"/>
    <mergeCell ref="O79:U79"/>
    <mergeCell ref="O83:U83"/>
    <mergeCell ref="O82:U82"/>
    <mergeCell ref="B82:H82"/>
    <mergeCell ref="B83:H83"/>
    <mergeCell ref="Z114:AE114"/>
    <mergeCell ref="Z130:AE130"/>
    <mergeCell ref="Z131:AE131"/>
    <mergeCell ref="Z132:AE132"/>
    <mergeCell ref="Z121:AE121"/>
    <mergeCell ref="Z122:AE122"/>
    <mergeCell ref="Z123:AE123"/>
    <mergeCell ref="Z124:AE124"/>
    <mergeCell ref="Z125:AE125"/>
    <mergeCell ref="Z126:AE126"/>
    <mergeCell ref="Z115:AE115"/>
    <mergeCell ref="Z116:AE116"/>
    <mergeCell ref="Z117:AE117"/>
    <mergeCell ref="Z119:AE119"/>
    <mergeCell ref="Z120:AE120"/>
    <mergeCell ref="Z118:AE118"/>
    <mergeCell ref="Z135:AE135"/>
    <mergeCell ref="AF132:AJ132"/>
    <mergeCell ref="AF133:AJ133"/>
    <mergeCell ref="Z96:AE96"/>
    <mergeCell ref="Z106:AE106"/>
    <mergeCell ref="Z107:AE107"/>
    <mergeCell ref="Z112:AE112"/>
    <mergeCell ref="Z113:AE113"/>
    <mergeCell ref="AF120:AJ120"/>
    <mergeCell ref="AF121:AJ121"/>
    <mergeCell ref="AF122:AJ122"/>
    <mergeCell ref="AF123:AJ123"/>
    <mergeCell ref="AF124:AJ124"/>
    <mergeCell ref="AF125:AJ125"/>
    <mergeCell ref="AF110:AJ110"/>
    <mergeCell ref="AF111:AJ111"/>
    <mergeCell ref="AF112:AJ112"/>
    <mergeCell ref="AF113:AJ113"/>
    <mergeCell ref="AF114:AJ114"/>
    <mergeCell ref="AF115:AJ115"/>
    <mergeCell ref="AF102:AJ102"/>
    <mergeCell ref="S112:U112"/>
    <mergeCell ref="S113:U113"/>
    <mergeCell ref="S110:U110"/>
    <mergeCell ref="Z98:AE98"/>
    <mergeCell ref="Z97:AE97"/>
    <mergeCell ref="Z99:AE99"/>
    <mergeCell ref="Z100:AE100"/>
    <mergeCell ref="Z101:AE101"/>
    <mergeCell ref="Z102:AE102"/>
    <mergeCell ref="Z103:AE103"/>
    <mergeCell ref="Z104:AE104"/>
    <mergeCell ref="Z105:AE105"/>
    <mergeCell ref="AF126:AJ126"/>
    <mergeCell ref="AF127:AJ127"/>
    <mergeCell ref="AF131:AJ131"/>
    <mergeCell ref="V119:Y119"/>
    <mergeCell ref="V122:Y122"/>
    <mergeCell ref="V118:Y118"/>
    <mergeCell ref="V120:Y120"/>
    <mergeCell ref="S102:U102"/>
    <mergeCell ref="S103:U103"/>
    <mergeCell ref="V103:Y103"/>
    <mergeCell ref="V104:Y104"/>
    <mergeCell ref="S104:U104"/>
    <mergeCell ref="V115:Y115"/>
    <mergeCell ref="V116:Y116"/>
    <mergeCell ref="S130:U130"/>
    <mergeCell ref="S37:AB37"/>
    <mergeCell ref="S38:AB38"/>
    <mergeCell ref="AA46:AE46"/>
    <mergeCell ref="AA45:AE45"/>
    <mergeCell ref="V82:AJ82"/>
    <mergeCell ref="S97:U97"/>
    <mergeCell ref="S98:U98"/>
    <mergeCell ref="S99:U99"/>
    <mergeCell ref="S100:U100"/>
    <mergeCell ref="Y43:Z43"/>
    <mergeCell ref="V100:Y100"/>
    <mergeCell ref="O47:U47"/>
    <mergeCell ref="V43:X43"/>
    <mergeCell ref="V97:Y97"/>
    <mergeCell ref="V78:AJ78"/>
    <mergeCell ref="V112:Y112"/>
    <mergeCell ref="V107:Y107"/>
    <mergeCell ref="V108:Y108"/>
    <mergeCell ref="V98:Y98"/>
    <mergeCell ref="V105:Y105"/>
    <mergeCell ref="V99:Y99"/>
    <mergeCell ref="V101:Y101"/>
    <mergeCell ref="AF103:AJ103"/>
    <mergeCell ref="AF104:AJ104"/>
    <mergeCell ref="AF105:AJ105"/>
    <mergeCell ref="AF106:AJ106"/>
    <mergeCell ref="AF107:AJ107"/>
    <mergeCell ref="AF108:AJ108"/>
    <mergeCell ref="AF109:AJ109"/>
    <mergeCell ref="AF97:AJ97"/>
    <mergeCell ref="AF96:AJ96"/>
    <mergeCell ref="AF98:AJ98"/>
    <mergeCell ref="P134:Q134"/>
    <mergeCell ref="AF135:AJ135"/>
    <mergeCell ref="AF116:AJ116"/>
    <mergeCell ref="AF117:AJ117"/>
    <mergeCell ref="AF118:AJ118"/>
    <mergeCell ref="AF119:AJ119"/>
    <mergeCell ref="AF90:AJ90"/>
    <mergeCell ref="V90:AE90"/>
    <mergeCell ref="S101:U101"/>
    <mergeCell ref="S96:U96"/>
    <mergeCell ref="V96:Y96"/>
    <mergeCell ref="AF129:AJ129"/>
    <mergeCell ref="AF130:AJ130"/>
    <mergeCell ref="AF99:AJ99"/>
    <mergeCell ref="AF100:AJ100"/>
    <mergeCell ref="AF101:AJ101"/>
    <mergeCell ref="S114:U114"/>
    <mergeCell ref="S115:U115"/>
    <mergeCell ref="S116:U116"/>
    <mergeCell ref="S117:U117"/>
    <mergeCell ref="S119:U119"/>
    <mergeCell ref="V109:Y109"/>
    <mergeCell ref="V102:Y102"/>
    <mergeCell ref="V113:Y113"/>
    <mergeCell ref="V114:Y114"/>
    <mergeCell ref="S122:U122"/>
    <mergeCell ref="V125:Y125"/>
    <mergeCell ref="S125:U125"/>
    <mergeCell ref="V117:Y117"/>
    <mergeCell ref="S118:U118"/>
    <mergeCell ref="V106:Y106"/>
    <mergeCell ref="S109:U109"/>
    <mergeCell ref="I131:L131"/>
    <mergeCell ref="V129:Y129"/>
    <mergeCell ref="I121:L121"/>
    <mergeCell ref="I122:L122"/>
    <mergeCell ref="I123:L123"/>
    <mergeCell ref="I124:L124"/>
    <mergeCell ref="V124:Y124"/>
    <mergeCell ref="M125:N125"/>
    <mergeCell ref="I125:L125"/>
    <mergeCell ref="V121:Y121"/>
    <mergeCell ref="S133:U133"/>
    <mergeCell ref="V131:Y131"/>
    <mergeCell ref="V132:Y132"/>
    <mergeCell ref="V126:Y126"/>
    <mergeCell ref="V127:Y127"/>
    <mergeCell ref="V128:Y128"/>
    <mergeCell ref="S127:U127"/>
    <mergeCell ref="S128:U128"/>
    <mergeCell ref="S129:U129"/>
    <mergeCell ref="S126:U126"/>
    <mergeCell ref="M131:N131"/>
    <mergeCell ref="M126:N126"/>
    <mergeCell ref="M124:N124"/>
    <mergeCell ref="S132:U132"/>
    <mergeCell ref="V123:Y123"/>
    <mergeCell ref="I120:L120"/>
    <mergeCell ref="I118:L118"/>
    <mergeCell ref="M120:N120"/>
    <mergeCell ref="S120:U120"/>
    <mergeCell ref="I119:L119"/>
    <mergeCell ref="S123:U123"/>
    <mergeCell ref="S124:U124"/>
    <mergeCell ref="P111:Q111"/>
    <mergeCell ref="S105:U105"/>
    <mergeCell ref="S106:U106"/>
    <mergeCell ref="S107:U107"/>
    <mergeCell ref="I132:L132"/>
    <mergeCell ref="I133:L133"/>
    <mergeCell ref="I126:L126"/>
    <mergeCell ref="I127:L127"/>
    <mergeCell ref="I128:L128"/>
    <mergeCell ref="I129:L129"/>
    <mergeCell ref="I130:L130"/>
    <mergeCell ref="I113:L113"/>
    <mergeCell ref="I114:L114"/>
    <mergeCell ref="S108:U108"/>
    <mergeCell ref="P107:Q107"/>
    <mergeCell ref="P108:Q108"/>
    <mergeCell ref="P130:Q130"/>
    <mergeCell ref="P131:Q131"/>
    <mergeCell ref="P129:Q129"/>
    <mergeCell ref="P124:Q124"/>
    <mergeCell ref="P125:Q125"/>
    <mergeCell ref="P116:Q116"/>
    <mergeCell ref="P123:Q123"/>
    <mergeCell ref="P112:Q112"/>
    <mergeCell ref="P113:Q113"/>
    <mergeCell ref="B37:B42"/>
    <mergeCell ref="B27:F30"/>
    <mergeCell ref="B31:B36"/>
    <mergeCell ref="C37:H37"/>
    <mergeCell ref="N41:R41"/>
    <mergeCell ref="I38:M38"/>
    <mergeCell ref="O25:R25"/>
    <mergeCell ref="S25:AJ25"/>
    <mergeCell ref="P24:Q24"/>
    <mergeCell ref="Z109:AE109"/>
    <mergeCell ref="Z110:AE110"/>
    <mergeCell ref="I111:L111"/>
    <mergeCell ref="V111:Y111"/>
    <mergeCell ref="V110:Y110"/>
    <mergeCell ref="Z108:AE108"/>
    <mergeCell ref="Z111:AE111"/>
    <mergeCell ref="M111:N111"/>
    <mergeCell ref="S111:U111"/>
    <mergeCell ref="M108:N108"/>
    <mergeCell ref="P101:Q101"/>
    <mergeCell ref="M98:N98"/>
    <mergeCell ref="M99:N99"/>
    <mergeCell ref="P98:Q98"/>
    <mergeCell ref="I109:L109"/>
    <mergeCell ref="M102:N102"/>
    <mergeCell ref="M103:N103"/>
    <mergeCell ref="P102:Q102"/>
    <mergeCell ref="P99:Q99"/>
    <mergeCell ref="M107:N107"/>
    <mergeCell ref="P106:Q106"/>
    <mergeCell ref="P104:Q104"/>
    <mergeCell ref="P105:Q105"/>
    <mergeCell ref="C32:E32"/>
    <mergeCell ref="G27:I27"/>
    <mergeCell ref="J30:M30"/>
    <mergeCell ref="J28:M28"/>
    <mergeCell ref="H11:K11"/>
    <mergeCell ref="G10:J10"/>
    <mergeCell ref="K10:N10"/>
    <mergeCell ref="G23:J23"/>
    <mergeCell ref="K23:M23"/>
    <mergeCell ref="P23:R23"/>
    <mergeCell ref="O10:V10"/>
    <mergeCell ref="G12:J12"/>
    <mergeCell ref="K12:N12"/>
    <mergeCell ref="O12:V12"/>
    <mergeCell ref="B26:F26"/>
    <mergeCell ref="N28:P28"/>
    <mergeCell ref="N27:P27"/>
    <mergeCell ref="G24:J24"/>
    <mergeCell ref="K24:L24"/>
    <mergeCell ref="M24:O24"/>
    <mergeCell ref="G20:J20"/>
    <mergeCell ref="K20:N20"/>
    <mergeCell ref="O20:V20"/>
    <mergeCell ref="G16:J16"/>
    <mergeCell ref="K16:N16"/>
    <mergeCell ref="O16:V16"/>
    <mergeCell ref="G18:J18"/>
    <mergeCell ref="K18:N18"/>
    <mergeCell ref="O18:V18"/>
    <mergeCell ref="L19:V19"/>
    <mergeCell ref="B19:F19"/>
    <mergeCell ref="B20:F20"/>
    <mergeCell ref="B181:I181"/>
    <mergeCell ref="B173:I173"/>
    <mergeCell ref="B175:I175"/>
    <mergeCell ref="J173:T173"/>
    <mergeCell ref="B151:I151"/>
    <mergeCell ref="J169:T169"/>
    <mergeCell ref="B167:I167"/>
    <mergeCell ref="J165:T165"/>
    <mergeCell ref="J180:T180"/>
    <mergeCell ref="B182:I182"/>
    <mergeCell ref="B180:I180"/>
    <mergeCell ref="B177:I177"/>
    <mergeCell ref="B178:I178"/>
    <mergeCell ref="B179:I179"/>
    <mergeCell ref="B169:I169"/>
    <mergeCell ref="B171:I171"/>
    <mergeCell ref="B172:I172"/>
    <mergeCell ref="B176:I176"/>
    <mergeCell ref="B174:I174"/>
    <mergeCell ref="J174:T174"/>
    <mergeCell ref="J182:T182"/>
    <mergeCell ref="B158:I158"/>
    <mergeCell ref="B164:I164"/>
    <mergeCell ref="B162:I162"/>
    <mergeCell ref="B163:I163"/>
    <mergeCell ref="B154:I154"/>
    <mergeCell ref="B160:I160"/>
    <mergeCell ref="B161:I161"/>
    <mergeCell ref="B157:I157"/>
    <mergeCell ref="B159:I159"/>
    <mergeCell ref="J157:T157"/>
    <mergeCell ref="J171:T171"/>
    <mergeCell ref="B165:I165"/>
    <mergeCell ref="B150:I150"/>
    <mergeCell ref="B130:H130"/>
    <mergeCell ref="B133:H133"/>
    <mergeCell ref="B135:H135"/>
    <mergeCell ref="B132:H132"/>
    <mergeCell ref="B134:H134"/>
    <mergeCell ref="B131:H131"/>
    <mergeCell ref="M135:N135"/>
    <mergeCell ref="M133:N133"/>
    <mergeCell ref="I134:L134"/>
    <mergeCell ref="B119:H119"/>
    <mergeCell ref="B120:H120"/>
    <mergeCell ref="U165:AB165"/>
    <mergeCell ref="U166:AB166"/>
    <mergeCell ref="B170:I170"/>
    <mergeCell ref="B168:I168"/>
    <mergeCell ref="B166:I166"/>
    <mergeCell ref="J167:T167"/>
    <mergeCell ref="J168:T168"/>
    <mergeCell ref="B128:H128"/>
    <mergeCell ref="B127:H127"/>
    <mergeCell ref="B123:H123"/>
    <mergeCell ref="B124:H124"/>
    <mergeCell ref="B122:H122"/>
    <mergeCell ref="B129:H129"/>
    <mergeCell ref="P119:Q119"/>
    <mergeCell ref="M127:N127"/>
    <mergeCell ref="M128:N128"/>
    <mergeCell ref="M129:N129"/>
    <mergeCell ref="M130:N130"/>
    <mergeCell ref="M132:N132"/>
    <mergeCell ref="B125:H125"/>
    <mergeCell ref="B126:H126"/>
    <mergeCell ref="B121:H121"/>
    <mergeCell ref="M119:N119"/>
    <mergeCell ref="J27:M27"/>
    <mergeCell ref="I90:N90"/>
    <mergeCell ref="M97:N97"/>
    <mergeCell ref="B97:H97"/>
    <mergeCell ref="B65:F65"/>
    <mergeCell ref="B72:H72"/>
    <mergeCell ref="I73:N73"/>
    <mergeCell ref="B48:D52"/>
    <mergeCell ref="B62:F62"/>
    <mergeCell ref="G48:N48"/>
    <mergeCell ref="AF89:AJ89"/>
    <mergeCell ref="V89:AE89"/>
    <mergeCell ref="O89:U89"/>
    <mergeCell ref="AC29:AE29"/>
    <mergeCell ref="S64:T64"/>
    <mergeCell ref="B118:H118"/>
    <mergeCell ref="B115:H115"/>
    <mergeCell ref="B116:H116"/>
    <mergeCell ref="I117:L117"/>
    <mergeCell ref="M115:N115"/>
    <mergeCell ref="M116:N116"/>
    <mergeCell ref="M118:N118"/>
    <mergeCell ref="M117:N117"/>
    <mergeCell ref="B113:H113"/>
    <mergeCell ref="I108:L108"/>
    <mergeCell ref="I112:L112"/>
    <mergeCell ref="P122:Q122"/>
    <mergeCell ref="I39:M39"/>
    <mergeCell ref="O71:U71"/>
    <mergeCell ref="AE63:AF63"/>
    <mergeCell ref="AI19:AJ19"/>
    <mergeCell ref="AE19:AF19"/>
    <mergeCell ref="W19:X20"/>
    <mergeCell ref="Q27:R27"/>
    <mergeCell ref="I88:N88"/>
    <mergeCell ref="V74:AE74"/>
    <mergeCell ref="AF88:AJ88"/>
    <mergeCell ref="V88:AE88"/>
    <mergeCell ref="O88:U88"/>
    <mergeCell ref="V133:Y133"/>
    <mergeCell ref="V130:Y130"/>
    <mergeCell ref="S131:U131"/>
    <mergeCell ref="AF128:AJ128"/>
    <mergeCell ref="M96:R96"/>
    <mergeCell ref="O92:AB92"/>
    <mergeCell ref="P97:Q97"/>
    <mergeCell ref="M100:N100"/>
    <mergeCell ref="AD92:AE92"/>
    <mergeCell ref="M101:N101"/>
    <mergeCell ref="AI64:AJ64"/>
    <mergeCell ref="V44:W44"/>
    <mergeCell ref="V45:W45"/>
    <mergeCell ref="I89:N89"/>
    <mergeCell ref="AF73:AJ73"/>
    <mergeCell ref="AF74:AJ74"/>
    <mergeCell ref="V70:AE70"/>
    <mergeCell ref="O70:U70"/>
    <mergeCell ref="U64:V64"/>
    <mergeCell ref="M92:N92"/>
    <mergeCell ref="I42:M42"/>
    <mergeCell ref="P103:Q103"/>
    <mergeCell ref="B114:H114"/>
    <mergeCell ref="I115:L115"/>
    <mergeCell ref="I116:L116"/>
    <mergeCell ref="B108:H108"/>
    <mergeCell ref="B117:H117"/>
    <mergeCell ref="M112:N112"/>
    <mergeCell ref="B111:H111"/>
    <mergeCell ref="B109:H109"/>
    <mergeCell ref="I110:L110"/>
    <mergeCell ref="M110:N110"/>
    <mergeCell ref="M109:N109"/>
    <mergeCell ref="B110:H110"/>
    <mergeCell ref="B112:H112"/>
    <mergeCell ref="B107:H107"/>
    <mergeCell ref="I107:L107"/>
    <mergeCell ref="I103:L103"/>
    <mergeCell ref="B105:H105"/>
    <mergeCell ref="B106:H106"/>
    <mergeCell ref="M106:N106"/>
    <mergeCell ref="B104:H104"/>
    <mergeCell ref="I105:L105"/>
    <mergeCell ref="I104:L104"/>
    <mergeCell ref="I106:L106"/>
    <mergeCell ref="M104:N104"/>
    <mergeCell ref="M105:N105"/>
    <mergeCell ref="M113:N113"/>
    <mergeCell ref="M114:N114"/>
    <mergeCell ref="P109:Q109"/>
    <mergeCell ref="P110:Q110"/>
    <mergeCell ref="AH49:AI49"/>
    <mergeCell ref="B101:H101"/>
    <mergeCell ref="I97:L97"/>
    <mergeCell ref="I99:L99"/>
    <mergeCell ref="I96:L96"/>
    <mergeCell ref="B103:H103"/>
    <mergeCell ref="B102:H102"/>
    <mergeCell ref="B100:H100"/>
    <mergeCell ref="I100:L100"/>
    <mergeCell ref="I101:L101"/>
    <mergeCell ref="I102:L102"/>
    <mergeCell ref="AG65:AI65"/>
    <mergeCell ref="M65:P65"/>
    <mergeCell ref="B99:H99"/>
    <mergeCell ref="B98:H98"/>
    <mergeCell ref="I98:L98"/>
    <mergeCell ref="B96:H96"/>
    <mergeCell ref="O74:U74"/>
    <mergeCell ref="I74:N74"/>
    <mergeCell ref="O90:U90"/>
    <mergeCell ref="I70:N70"/>
    <mergeCell ref="B71:H71"/>
    <mergeCell ref="I79:N79"/>
    <mergeCell ref="AF70:AJ70"/>
    <mergeCell ref="AF71:AJ71"/>
    <mergeCell ref="O72:U72"/>
    <mergeCell ref="O73:U73"/>
    <mergeCell ref="AF72:AJ72"/>
    <mergeCell ref="B70:H70"/>
    <mergeCell ref="AH93:AI93"/>
    <mergeCell ref="I83:N83"/>
    <mergeCell ref="AE93:AF93"/>
    <mergeCell ref="B5:F5"/>
    <mergeCell ref="H17:K17"/>
    <mergeCell ref="B7:F7"/>
    <mergeCell ref="AA44:AE44"/>
    <mergeCell ref="Y24:Z24"/>
    <mergeCell ref="H19:K19"/>
    <mergeCell ref="C36:E36"/>
    <mergeCell ref="L9:V9"/>
    <mergeCell ref="Y19:Z19"/>
    <mergeCell ref="B4:F4"/>
    <mergeCell ref="Y10:Z10"/>
    <mergeCell ref="Y11:Z11"/>
    <mergeCell ref="Y13:Z13"/>
    <mergeCell ref="Y12:Z12"/>
    <mergeCell ref="G4:V4"/>
    <mergeCell ref="L11:V11"/>
    <mergeCell ref="L13:V13"/>
    <mergeCell ref="G8:V8"/>
    <mergeCell ref="AC37:AJ37"/>
    <mergeCell ref="AC42:AJ42"/>
    <mergeCell ref="AC39:AJ39"/>
    <mergeCell ref="AC38:AJ38"/>
    <mergeCell ref="S39:AB39"/>
    <mergeCell ref="B21:V22"/>
    <mergeCell ref="S23:T23"/>
    <mergeCell ref="C41:H41"/>
    <mergeCell ref="T24:U24"/>
    <mergeCell ref="V24:X24"/>
    <mergeCell ref="B23:F24"/>
    <mergeCell ref="B25:F25"/>
    <mergeCell ref="N30:P30"/>
    <mergeCell ref="G26:H26"/>
    <mergeCell ref="P62:T62"/>
    <mergeCell ref="AE54:AF54"/>
    <mergeCell ref="P100:Q100"/>
    <mergeCell ref="T52:U52"/>
    <mergeCell ref="M121:N121"/>
    <mergeCell ref="M123:N123"/>
    <mergeCell ref="M122:N122"/>
    <mergeCell ref="P121:Q121"/>
    <mergeCell ref="P118:Q118"/>
    <mergeCell ref="P120:Q120"/>
    <mergeCell ref="P117:Q117"/>
    <mergeCell ref="P114:Q114"/>
    <mergeCell ref="P115:Q115"/>
    <mergeCell ref="AH52:AI52"/>
    <mergeCell ref="W52:AB52"/>
    <mergeCell ref="G50:N50"/>
    <mergeCell ref="O49:S49"/>
    <mergeCell ref="Y64:AB64"/>
    <mergeCell ref="AC64:AE64"/>
    <mergeCell ref="S61:W61"/>
    <mergeCell ref="X61:AH61"/>
    <mergeCell ref="G56:AJ56"/>
    <mergeCell ref="AC63:AD63"/>
    <mergeCell ref="N63:O63"/>
    <mergeCell ref="G63:H63"/>
    <mergeCell ref="P61:Q61"/>
    <mergeCell ref="P63:Q63"/>
    <mergeCell ref="L62:N62"/>
    <mergeCell ref="AC65:AF65"/>
    <mergeCell ref="C90:H90"/>
    <mergeCell ref="E48:F52"/>
    <mergeCell ref="G52:N52"/>
    <mergeCell ref="AA10:AD10"/>
    <mergeCell ref="AA11:AD11"/>
    <mergeCell ref="AA12:AD12"/>
    <mergeCell ref="AA17:AD17"/>
    <mergeCell ref="AA14:AD14"/>
    <mergeCell ref="Y15:Z15"/>
    <mergeCell ref="AA15:AD15"/>
    <mergeCell ref="Y17:Z17"/>
    <mergeCell ref="AG23:AI23"/>
    <mergeCell ref="Z23:AB23"/>
    <mergeCell ref="D54:F54"/>
    <mergeCell ref="G54:Y54"/>
    <mergeCell ref="B60:D60"/>
    <mergeCell ref="E60:F60"/>
    <mergeCell ref="AA19:AD19"/>
    <mergeCell ref="V47:W47"/>
    <mergeCell ref="N37:R37"/>
    <mergeCell ref="AD53:AE53"/>
    <mergeCell ref="O44:U44"/>
    <mergeCell ref="AF45:AG45"/>
    <mergeCell ref="AC52:AG52"/>
    <mergeCell ref="W50:AB50"/>
    <mergeCell ref="AF44:AG44"/>
    <mergeCell ref="W48:AB48"/>
    <mergeCell ref="AF46:AG46"/>
    <mergeCell ref="AF47:AG47"/>
    <mergeCell ref="AC51:AG51"/>
    <mergeCell ref="AH51:AI51"/>
    <mergeCell ref="AH50:AI50"/>
    <mergeCell ref="B43:B47"/>
    <mergeCell ref="C43:I43"/>
    <mergeCell ref="O46:U46"/>
    <mergeCell ref="AI21:AJ21"/>
    <mergeCell ref="AE21:AF21"/>
    <mergeCell ref="AG21:AH21"/>
    <mergeCell ref="W23:Y23"/>
    <mergeCell ref="Y20:Z20"/>
    <mergeCell ref="W21:AD22"/>
    <mergeCell ref="AA20:AD20"/>
    <mergeCell ref="I41:M41"/>
    <mergeCell ref="S41:AB41"/>
    <mergeCell ref="S42:AB42"/>
    <mergeCell ref="V62:Z62"/>
    <mergeCell ref="Y63:AB63"/>
    <mergeCell ref="I33:AJ33"/>
    <mergeCell ref="Y14:Z14"/>
    <mergeCell ref="I32:AJ32"/>
    <mergeCell ref="T49:U49"/>
    <mergeCell ref="AH48:AJ48"/>
    <mergeCell ref="G49:N49"/>
    <mergeCell ref="C47:I47"/>
    <mergeCell ref="J47:K47"/>
    <mergeCell ref="C46:I46"/>
    <mergeCell ref="B18:F18"/>
    <mergeCell ref="AI61:AJ61"/>
    <mergeCell ref="AG63:AH63"/>
    <mergeCell ref="AG62:AJ62"/>
    <mergeCell ref="AB62:AE62"/>
    <mergeCell ref="B63:F63"/>
    <mergeCell ref="G59:AJ59"/>
    <mergeCell ref="B56:F59"/>
    <mergeCell ref="M43:N43"/>
    <mergeCell ref="O45:U45"/>
    <mergeCell ref="W49:AB49"/>
    <mergeCell ref="M7:V7"/>
    <mergeCell ref="B8:F8"/>
    <mergeCell ref="B11:F11"/>
    <mergeCell ref="B10:F10"/>
    <mergeCell ref="H13:K13"/>
    <mergeCell ref="Y6:AD8"/>
    <mergeCell ref="B6:F6"/>
    <mergeCell ref="W9:X10"/>
    <mergeCell ref="W11:X12"/>
    <mergeCell ref="W13:X14"/>
    <mergeCell ref="B9:F9"/>
    <mergeCell ref="AI9:AJ9"/>
    <mergeCell ref="AC48:AG48"/>
    <mergeCell ref="AG17:AH17"/>
    <mergeCell ref="AE15:AF15"/>
    <mergeCell ref="AG19:AH19"/>
    <mergeCell ref="AA47:AE47"/>
    <mergeCell ref="AG13:AH13"/>
    <mergeCell ref="AA13:AD13"/>
    <mergeCell ref="Y27:AB27"/>
    <mergeCell ref="I36:AJ36"/>
    <mergeCell ref="AG11:AH11"/>
    <mergeCell ref="AI17:AJ17"/>
    <mergeCell ref="AI13:AJ13"/>
    <mergeCell ref="AE13:AF13"/>
    <mergeCell ref="AG15:AH15"/>
    <mergeCell ref="AI15:AJ15"/>
    <mergeCell ref="AE17:AF17"/>
    <mergeCell ref="AI43:AJ43"/>
    <mergeCell ref="AF43:AH43"/>
    <mergeCell ref="C44:I44"/>
    <mergeCell ref="V46:W46"/>
    <mergeCell ref="AG8:AH8"/>
    <mergeCell ref="W5:Z5"/>
    <mergeCell ref="AI11:AJ11"/>
    <mergeCell ref="AE11:AF11"/>
    <mergeCell ref="W17:X18"/>
    <mergeCell ref="H15:K15"/>
    <mergeCell ref="L15:V15"/>
    <mergeCell ref="W15:X16"/>
    <mergeCell ref="B15:F15"/>
    <mergeCell ref="B17:F17"/>
    <mergeCell ref="B12:F12"/>
    <mergeCell ref="Y16:Z16"/>
    <mergeCell ref="AA16:AD16"/>
    <mergeCell ref="B14:F14"/>
    <mergeCell ref="B16:F16"/>
    <mergeCell ref="B13:F13"/>
    <mergeCell ref="G14:J14"/>
    <mergeCell ref="K14:N14"/>
    <mergeCell ref="O14:V14"/>
    <mergeCell ref="AI8:AJ8"/>
    <mergeCell ref="AG9:AH9"/>
    <mergeCell ref="AE6:AF8"/>
    <mergeCell ref="L17:V17"/>
    <mergeCell ref="AA18:AD18"/>
    <mergeCell ref="AD5:AE5"/>
    <mergeCell ref="AE9:AF9"/>
    <mergeCell ref="AF5:AH5"/>
    <mergeCell ref="G7:L7"/>
    <mergeCell ref="AG6:AH7"/>
    <mergeCell ref="G6:V6"/>
    <mergeCell ref="G5:V5"/>
    <mergeCell ref="H9:K9"/>
    <mergeCell ref="C89:H89"/>
    <mergeCell ref="C88:H88"/>
    <mergeCell ref="H62:J62"/>
    <mergeCell ref="I71:N71"/>
    <mergeCell ref="D93:F93"/>
    <mergeCell ref="G93:Y93"/>
    <mergeCell ref="AA93:AC93"/>
    <mergeCell ref="AA140:AC140"/>
    <mergeCell ref="AE140:AF140"/>
    <mergeCell ref="AH3:AI3"/>
    <mergeCell ref="AE3:AF3"/>
    <mergeCell ref="AA3:AC3"/>
    <mergeCell ref="C33:E33"/>
    <mergeCell ref="AC28:AE28"/>
    <mergeCell ref="AH140:AI140"/>
    <mergeCell ref="N40:R40"/>
    <mergeCell ref="S40:AB40"/>
    <mergeCell ref="AC40:AJ40"/>
    <mergeCell ref="AA54:AC54"/>
    <mergeCell ref="J45:K45"/>
    <mergeCell ref="P133:Q133"/>
    <mergeCell ref="P126:Q126"/>
    <mergeCell ref="P127:Q127"/>
    <mergeCell ref="P128:Q128"/>
    <mergeCell ref="J44:K44"/>
    <mergeCell ref="AI5:AJ5"/>
    <mergeCell ref="AA5:AC5"/>
    <mergeCell ref="Y9:Z9"/>
    <mergeCell ref="AA9:AD9"/>
    <mergeCell ref="AI6:AJ7"/>
    <mergeCell ref="Y18:Z18"/>
    <mergeCell ref="G58:AJ58"/>
    <mergeCell ref="AC41:AJ41"/>
    <mergeCell ref="I40:M40"/>
    <mergeCell ref="AH54:AI54"/>
    <mergeCell ref="G51:N51"/>
    <mergeCell ref="O51:S51"/>
    <mergeCell ref="T51:U51"/>
    <mergeCell ref="W51:AB51"/>
    <mergeCell ref="O43:U43"/>
    <mergeCell ref="C45:I45"/>
    <mergeCell ref="G25:I25"/>
    <mergeCell ref="AC27:AE27"/>
    <mergeCell ref="Y28:AB28"/>
    <mergeCell ref="V27:W27"/>
    <mergeCell ref="Q28:R28"/>
    <mergeCell ref="AC30:AE30"/>
    <mergeCell ref="J43:L43"/>
    <mergeCell ref="B64:F64"/>
    <mergeCell ref="G64:I64"/>
    <mergeCell ref="J64:M64"/>
    <mergeCell ref="W64:X64"/>
    <mergeCell ref="O48:S48"/>
    <mergeCell ref="U63:V63"/>
    <mergeCell ref="K63:L63"/>
    <mergeCell ref="I63:J63"/>
    <mergeCell ref="B61:F61"/>
    <mergeCell ref="G61:O61"/>
    <mergeCell ref="O50:S50"/>
    <mergeCell ref="T48:V48"/>
    <mergeCell ref="T50:U50"/>
    <mergeCell ref="N42:R42"/>
    <mergeCell ref="U26:V26"/>
    <mergeCell ref="G60:AJ60"/>
    <mergeCell ref="C42:H42"/>
    <mergeCell ref="V71:AE71"/>
    <mergeCell ref="C40:H40"/>
    <mergeCell ref="C38:H38"/>
    <mergeCell ref="C39:H39"/>
    <mergeCell ref="N39:R39"/>
    <mergeCell ref="M134:N134"/>
    <mergeCell ref="P132:Q132"/>
    <mergeCell ref="C35:E35"/>
    <mergeCell ref="I35:AJ35"/>
    <mergeCell ref="AA43:AE43"/>
    <mergeCell ref="AC50:AG50"/>
    <mergeCell ref="AC49:AG49"/>
    <mergeCell ref="I37:M37"/>
    <mergeCell ref="N64:O64"/>
    <mergeCell ref="B73:H73"/>
    <mergeCell ref="B74:H74"/>
    <mergeCell ref="B78:H78"/>
    <mergeCell ref="V73:AE73"/>
    <mergeCell ref="V72:AE72"/>
    <mergeCell ref="I72:N72"/>
    <mergeCell ref="I78:N78"/>
    <mergeCell ref="O78:U78"/>
    <mergeCell ref="N53:AB53"/>
    <mergeCell ref="O52:S52"/>
    <mergeCell ref="Q65:AB65"/>
    <mergeCell ref="G65:L65"/>
    <mergeCell ref="I82:N82"/>
    <mergeCell ref="J46:K46"/>
    <mergeCell ref="G57:AJ57"/>
    <mergeCell ref="P64:Q64"/>
    <mergeCell ref="N38:R38"/>
    <mergeCell ref="AQ18:AT18"/>
    <mergeCell ref="A6:A8"/>
    <mergeCell ref="AB26:AG26"/>
    <mergeCell ref="AH26:AJ26"/>
    <mergeCell ref="Q314:S314"/>
    <mergeCell ref="Q305:S305"/>
    <mergeCell ref="Q312:S312"/>
    <mergeCell ref="Q307:S307"/>
    <mergeCell ref="Q30:R30"/>
    <mergeCell ref="Y30:AB30"/>
    <mergeCell ref="V30:W30"/>
    <mergeCell ref="Q315:S315"/>
    <mergeCell ref="Q316:S316"/>
    <mergeCell ref="Q317:S317"/>
    <mergeCell ref="Q306:S306"/>
    <mergeCell ref="Q318:S318"/>
    <mergeCell ref="Q313:S313"/>
    <mergeCell ref="Q308:S308"/>
    <mergeCell ref="Q309:S309"/>
    <mergeCell ref="Q310:S310"/>
    <mergeCell ref="Q311:S311"/>
    <mergeCell ref="K26:L26"/>
    <mergeCell ref="B301:L301"/>
    <mergeCell ref="N26:O26"/>
    <mergeCell ref="R26:S26"/>
    <mergeCell ref="C34:E34"/>
    <mergeCell ref="I34:AJ34"/>
    <mergeCell ref="G28:I28"/>
    <mergeCell ref="V28:W28"/>
    <mergeCell ref="I31:AJ31"/>
    <mergeCell ref="G30:I30"/>
    <mergeCell ref="C31:E31"/>
  </mergeCells>
  <phoneticPr fontId="3"/>
  <conditionalFormatting sqref="AI21:AJ21">
    <cfRule type="cellIs" dxfId="71" priority="53" stopIfTrue="1" operator="notEqual">
      <formula>$AK$23</formula>
    </cfRule>
  </conditionalFormatting>
  <conditionalFormatting sqref="I211:R211 I195:R195">
    <cfRule type="cellIs" dxfId="70" priority="52" stopIfTrue="1" operator="greaterThan">
      <formula>0</formula>
    </cfRule>
  </conditionalFormatting>
  <conditionalFormatting sqref="AH276:AI276">
    <cfRule type="cellIs" dxfId="69" priority="51" stopIfTrue="1" operator="notEqual">
      <formula>100</formula>
    </cfRule>
  </conditionalFormatting>
  <conditionalFormatting sqref="AH287:AI287">
    <cfRule type="cellIs" dxfId="68" priority="50" stopIfTrue="1" operator="notEqual">
      <formula>100</formula>
    </cfRule>
  </conditionalFormatting>
  <conditionalFormatting sqref="AA215:AE215">
    <cfRule type="cellIs" dxfId="67" priority="48" stopIfTrue="1" operator="notEqual">
      <formula>$I$215</formula>
    </cfRule>
  </conditionalFormatting>
  <conditionalFormatting sqref="AF215:AJ215">
    <cfRule type="cellIs" dxfId="66" priority="47" stopIfTrue="1" operator="notEqual">
      <formula>$N$215</formula>
    </cfRule>
  </conditionalFormatting>
  <conditionalFormatting sqref="I215:M215">
    <cfRule type="cellIs" dxfId="65" priority="49" stopIfTrue="1" operator="notEqual">
      <formula>$AA$215</formula>
    </cfRule>
  </conditionalFormatting>
  <conditionalFormatting sqref="N215:R215">
    <cfRule type="cellIs" dxfId="64" priority="46" stopIfTrue="1" operator="notEqual">
      <formula>$AF$215</formula>
    </cfRule>
  </conditionalFormatting>
  <conditionalFormatting sqref="G10:J10">
    <cfRule type="cellIs" dxfId="63" priority="44" stopIfTrue="1" operator="equal">
      <formula>"都道府県"</formula>
    </cfRule>
    <cfRule type="cellIs" dxfId="62" priority="45" stopIfTrue="1" operator="notEqual">
      <formula>"""都道府県"""</formula>
    </cfRule>
  </conditionalFormatting>
  <conditionalFormatting sqref="K10:N10">
    <cfRule type="cellIs" dxfId="61" priority="42" stopIfTrue="1" operator="notEqual">
      <formula>"市区町村"</formula>
    </cfRule>
    <cfRule type="cellIs" dxfId="60" priority="43" stopIfTrue="1" operator="equal">
      <formula>"市区町村"</formula>
    </cfRule>
  </conditionalFormatting>
  <conditionalFormatting sqref="O10:V10">
    <cfRule type="cellIs" dxfId="59" priority="40" stopIfTrue="1" operator="notEqual">
      <formula>"その他"</formula>
    </cfRule>
    <cfRule type="cellIs" dxfId="58" priority="41" stopIfTrue="1" operator="equal">
      <formula>"その他"</formula>
    </cfRule>
  </conditionalFormatting>
  <conditionalFormatting sqref="G12:J12">
    <cfRule type="cellIs" dxfId="57" priority="38" stopIfTrue="1" operator="equal">
      <formula>"都道府県"</formula>
    </cfRule>
    <cfRule type="cellIs" dxfId="56" priority="39" stopIfTrue="1" operator="notEqual">
      <formula>"""都道府県"""</formula>
    </cfRule>
  </conditionalFormatting>
  <conditionalFormatting sqref="K12:N12">
    <cfRule type="cellIs" dxfId="55" priority="36" stopIfTrue="1" operator="notEqual">
      <formula>"市区町村"</formula>
    </cfRule>
    <cfRule type="cellIs" dxfId="54" priority="37" stopIfTrue="1" operator="equal">
      <formula>"市区町村"</formula>
    </cfRule>
  </conditionalFormatting>
  <conditionalFormatting sqref="O12:V12">
    <cfRule type="cellIs" dxfId="53" priority="34" stopIfTrue="1" operator="notEqual">
      <formula>"その他"</formula>
    </cfRule>
    <cfRule type="cellIs" dxfId="52" priority="35" stopIfTrue="1" operator="equal">
      <formula>"その他"</formula>
    </cfRule>
  </conditionalFormatting>
  <conditionalFormatting sqref="G14:J14">
    <cfRule type="cellIs" dxfId="51" priority="32" stopIfTrue="1" operator="equal">
      <formula>"都道府県"</formula>
    </cfRule>
    <cfRule type="cellIs" dxfId="50" priority="33" stopIfTrue="1" operator="notEqual">
      <formula>"""都道府県"""</formula>
    </cfRule>
  </conditionalFormatting>
  <conditionalFormatting sqref="K14:N14">
    <cfRule type="cellIs" dxfId="49" priority="30" stopIfTrue="1" operator="notEqual">
      <formula>"市区町村"</formula>
    </cfRule>
    <cfRule type="cellIs" dxfId="48" priority="31" stopIfTrue="1" operator="equal">
      <formula>"市区町村"</formula>
    </cfRule>
  </conditionalFormatting>
  <conditionalFormatting sqref="O14:V14">
    <cfRule type="cellIs" dxfId="47" priority="28" stopIfTrue="1" operator="notEqual">
      <formula>"その他"</formula>
    </cfRule>
    <cfRule type="cellIs" dxfId="46" priority="29" stopIfTrue="1" operator="equal">
      <formula>"その他"</formula>
    </cfRule>
  </conditionalFormatting>
  <conditionalFormatting sqref="G16:J16">
    <cfRule type="cellIs" dxfId="45" priority="26" stopIfTrue="1" operator="equal">
      <formula>"都道府県"</formula>
    </cfRule>
    <cfRule type="cellIs" dxfId="44" priority="27" stopIfTrue="1" operator="notEqual">
      <formula>"""都道府県"""</formula>
    </cfRule>
  </conditionalFormatting>
  <conditionalFormatting sqref="K16:N16">
    <cfRule type="cellIs" dxfId="43" priority="24" stopIfTrue="1" operator="notEqual">
      <formula>"市区町村"</formula>
    </cfRule>
    <cfRule type="cellIs" dxfId="42" priority="25" stopIfTrue="1" operator="equal">
      <formula>"市区町村"</formula>
    </cfRule>
  </conditionalFormatting>
  <conditionalFormatting sqref="O16:V16">
    <cfRule type="cellIs" dxfId="41" priority="22" stopIfTrue="1" operator="notEqual">
      <formula>"その他"</formula>
    </cfRule>
    <cfRule type="cellIs" dxfId="40" priority="23" stopIfTrue="1" operator="equal">
      <formula>"その他"</formula>
    </cfRule>
  </conditionalFormatting>
  <conditionalFormatting sqref="G18:J18">
    <cfRule type="cellIs" dxfId="39" priority="20" stopIfTrue="1" operator="equal">
      <formula>"都道府県"</formula>
    </cfRule>
    <cfRule type="cellIs" dxfId="38" priority="21" stopIfTrue="1" operator="notEqual">
      <formula>"""都道府県"""</formula>
    </cfRule>
  </conditionalFormatting>
  <conditionalFormatting sqref="K18:N18">
    <cfRule type="cellIs" dxfId="37" priority="18" stopIfTrue="1" operator="notEqual">
      <formula>"市区町村"</formula>
    </cfRule>
    <cfRule type="cellIs" dxfId="36" priority="19" stopIfTrue="1" operator="equal">
      <formula>"市区町村"</formula>
    </cfRule>
  </conditionalFormatting>
  <conditionalFormatting sqref="O18:V18">
    <cfRule type="cellIs" dxfId="35" priority="16" stopIfTrue="1" operator="notEqual">
      <formula>"その他"</formula>
    </cfRule>
    <cfRule type="cellIs" dxfId="34" priority="17" stopIfTrue="1" operator="equal">
      <formula>"その他"</formula>
    </cfRule>
  </conditionalFormatting>
  <conditionalFormatting sqref="G20:J20">
    <cfRule type="cellIs" dxfId="33" priority="14" stopIfTrue="1" operator="equal">
      <formula>"都道府県"</formula>
    </cfRule>
    <cfRule type="cellIs" dxfId="32" priority="15" stopIfTrue="1" operator="notEqual">
      <formula>"""都道府県"""</formula>
    </cfRule>
  </conditionalFormatting>
  <conditionalFormatting sqref="K20:N20">
    <cfRule type="cellIs" dxfId="31" priority="12" stopIfTrue="1" operator="notEqual">
      <formula>"市区町村"</formula>
    </cfRule>
    <cfRule type="cellIs" dxfId="30" priority="13" stopIfTrue="1" operator="equal">
      <formula>"市区町村"</formula>
    </cfRule>
  </conditionalFormatting>
  <conditionalFormatting sqref="O20:V20">
    <cfRule type="cellIs" dxfId="29" priority="10" stopIfTrue="1" operator="notEqual">
      <formula>"その他"</formula>
    </cfRule>
    <cfRule type="cellIs" dxfId="28" priority="11" stopIfTrue="1" operator="equal">
      <formula>"その他"</formula>
    </cfRule>
  </conditionalFormatting>
  <conditionalFormatting sqref="L9:V9">
    <cfRule type="containsText" dxfId="27" priority="9" stopIfTrue="1" operator="containsText" text="ソノタ">
      <formula>NOT(ISERROR(SEARCH("ソノタ",L9)))</formula>
    </cfRule>
  </conditionalFormatting>
  <conditionalFormatting sqref="L19:V19 L17:V17 L15:V15 L13:V13 L11:V11">
    <cfRule type="containsText" dxfId="26" priority="8" stopIfTrue="1" operator="containsText" text="ソノタ">
      <formula>NOT(ISERROR(SEARCH("ソノタ",L11)))</formula>
    </cfRule>
  </conditionalFormatting>
  <conditionalFormatting sqref="J27:M30">
    <cfRule type="cellIs" dxfId="25" priority="6" operator="notEqual">
      <formula>"有/無"</formula>
    </cfRule>
    <cfRule type="cellIs" dxfId="24" priority="7" operator="equal">
      <formula>"有/無"</formula>
    </cfRule>
  </conditionalFormatting>
  <conditionalFormatting sqref="A12 H11:K11 G12:V12 W11:X12 AA12:AD12 AA11:AJ11">
    <cfRule type="expression" dxfId="23" priority="5">
      <formula>$B$12&gt;0</formula>
    </cfRule>
  </conditionalFormatting>
  <conditionalFormatting sqref="A14 H13:K13 G14:V14 W13:X14 AA14:AD14 AA13:AJ13">
    <cfRule type="expression" dxfId="22" priority="4">
      <formula>$B$14&gt;0</formula>
    </cfRule>
  </conditionalFormatting>
  <conditionalFormatting sqref="A16 H15:K15 G16:V16 W15:X16 AA16:AD16 AA15:AJ15">
    <cfRule type="expression" dxfId="21" priority="3">
      <formula>$B$16&gt;0</formula>
    </cfRule>
  </conditionalFormatting>
  <conditionalFormatting sqref="A18 H17:K17 G18:V18 W17:X18 AA18:AD18 AA17:AJ17">
    <cfRule type="expression" dxfId="20" priority="2">
      <formula>$B$18&gt;0</formula>
    </cfRule>
  </conditionalFormatting>
  <conditionalFormatting sqref="A20 H19:K19 G20:V20 W19:X20 AA20:AD20 AA19:AJ19">
    <cfRule type="expression" dxfId="19" priority="1">
      <formula>$B$20&gt;0</formula>
    </cfRule>
  </conditionalFormatting>
  <dataValidations count="35">
    <dataValidation type="textLength" imeMode="off" operator="equal" allowBlank="1" showInputMessage="1" showErrorMessage="1" errorTitle="入力規則" error="&quot;-&quot;(ﾊｲﾌﾝ)を含まない、_x000a_数字7桁で入力して下さい。" promptTitle="入力規制" prompt="-(ﾊｲﾌﾝ)は不要" sqref="WVP983049:WVS983049 JD9:JG9 SZ9:TC9 ACV9:ACY9 AMR9:AMU9 AWN9:AWQ9 BGJ9:BGM9 BQF9:BQI9 CAB9:CAE9 CJX9:CKA9 CTT9:CTW9 DDP9:DDS9 DNL9:DNO9 DXH9:DXK9 EHD9:EHG9 EQZ9:ERC9 FAV9:FAY9 FKR9:FKU9 FUN9:FUQ9 GEJ9:GEM9 GOF9:GOI9 GYB9:GYE9 HHX9:HIA9 HRT9:HRW9 IBP9:IBS9 ILL9:ILO9 IVH9:IVK9 JFD9:JFG9 JOZ9:JPC9 JYV9:JYY9 KIR9:KIU9 KSN9:KSQ9 LCJ9:LCM9 LMF9:LMI9 LWB9:LWE9 MFX9:MGA9 MPT9:MPW9 MZP9:MZS9 NJL9:NJO9 NTH9:NTK9 ODD9:ODG9 OMZ9:ONC9 OWV9:OWY9 PGR9:PGU9 PQN9:PQQ9 QAJ9:QAM9 QKF9:QKI9 QUB9:QUE9 RDX9:REA9 RNT9:RNW9 RXP9:RXS9 SHL9:SHO9 SRH9:SRK9 TBD9:TBG9 TKZ9:TLC9 TUV9:TUY9 UER9:UEU9 UON9:UOQ9 UYJ9:UYM9 VIF9:VII9 VSB9:VSE9 WBX9:WCA9 WLT9:WLW9 WVP9:WVS9 H65545:K65545 JD65545:JG65545 SZ65545:TC65545 ACV65545:ACY65545 AMR65545:AMU65545 AWN65545:AWQ65545 BGJ65545:BGM65545 BQF65545:BQI65545 CAB65545:CAE65545 CJX65545:CKA65545 CTT65545:CTW65545 DDP65545:DDS65545 DNL65545:DNO65545 DXH65545:DXK65545 EHD65545:EHG65545 EQZ65545:ERC65545 FAV65545:FAY65545 FKR65545:FKU65545 FUN65545:FUQ65545 GEJ65545:GEM65545 GOF65545:GOI65545 GYB65545:GYE65545 HHX65545:HIA65545 HRT65545:HRW65545 IBP65545:IBS65545 ILL65545:ILO65545 IVH65545:IVK65545 JFD65545:JFG65545 JOZ65545:JPC65545 JYV65545:JYY65545 KIR65545:KIU65545 KSN65545:KSQ65545 LCJ65545:LCM65545 LMF65545:LMI65545 LWB65545:LWE65545 MFX65545:MGA65545 MPT65545:MPW65545 MZP65545:MZS65545 NJL65545:NJO65545 NTH65545:NTK65545 ODD65545:ODG65545 OMZ65545:ONC65545 OWV65545:OWY65545 PGR65545:PGU65545 PQN65545:PQQ65545 QAJ65545:QAM65545 QKF65545:QKI65545 QUB65545:QUE65545 RDX65545:REA65545 RNT65545:RNW65545 RXP65545:RXS65545 SHL65545:SHO65545 SRH65545:SRK65545 TBD65545:TBG65545 TKZ65545:TLC65545 TUV65545:TUY65545 UER65545:UEU65545 UON65545:UOQ65545 UYJ65545:UYM65545 VIF65545:VII65545 VSB65545:VSE65545 WBX65545:WCA65545 WLT65545:WLW65545 WVP65545:WVS65545 H131081:K131081 JD131081:JG131081 SZ131081:TC131081 ACV131081:ACY131081 AMR131081:AMU131081 AWN131081:AWQ131081 BGJ131081:BGM131081 BQF131081:BQI131081 CAB131081:CAE131081 CJX131081:CKA131081 CTT131081:CTW131081 DDP131081:DDS131081 DNL131081:DNO131081 DXH131081:DXK131081 EHD131081:EHG131081 EQZ131081:ERC131081 FAV131081:FAY131081 FKR131081:FKU131081 FUN131081:FUQ131081 GEJ131081:GEM131081 GOF131081:GOI131081 GYB131081:GYE131081 HHX131081:HIA131081 HRT131081:HRW131081 IBP131081:IBS131081 ILL131081:ILO131081 IVH131081:IVK131081 JFD131081:JFG131081 JOZ131081:JPC131081 JYV131081:JYY131081 KIR131081:KIU131081 KSN131081:KSQ131081 LCJ131081:LCM131081 LMF131081:LMI131081 LWB131081:LWE131081 MFX131081:MGA131081 MPT131081:MPW131081 MZP131081:MZS131081 NJL131081:NJO131081 NTH131081:NTK131081 ODD131081:ODG131081 OMZ131081:ONC131081 OWV131081:OWY131081 PGR131081:PGU131081 PQN131081:PQQ131081 QAJ131081:QAM131081 QKF131081:QKI131081 QUB131081:QUE131081 RDX131081:REA131081 RNT131081:RNW131081 RXP131081:RXS131081 SHL131081:SHO131081 SRH131081:SRK131081 TBD131081:TBG131081 TKZ131081:TLC131081 TUV131081:TUY131081 UER131081:UEU131081 UON131081:UOQ131081 UYJ131081:UYM131081 VIF131081:VII131081 VSB131081:VSE131081 WBX131081:WCA131081 WLT131081:WLW131081 WVP131081:WVS131081 H196617:K196617 JD196617:JG196617 SZ196617:TC196617 ACV196617:ACY196617 AMR196617:AMU196617 AWN196617:AWQ196617 BGJ196617:BGM196617 BQF196617:BQI196617 CAB196617:CAE196617 CJX196617:CKA196617 CTT196617:CTW196617 DDP196617:DDS196617 DNL196617:DNO196617 DXH196617:DXK196617 EHD196617:EHG196617 EQZ196617:ERC196617 FAV196617:FAY196617 FKR196617:FKU196617 FUN196617:FUQ196617 GEJ196617:GEM196617 GOF196617:GOI196617 GYB196617:GYE196617 HHX196617:HIA196617 HRT196617:HRW196617 IBP196617:IBS196617 ILL196617:ILO196617 IVH196617:IVK196617 JFD196617:JFG196617 JOZ196617:JPC196617 JYV196617:JYY196617 KIR196617:KIU196617 KSN196617:KSQ196617 LCJ196617:LCM196617 LMF196617:LMI196617 LWB196617:LWE196617 MFX196617:MGA196617 MPT196617:MPW196617 MZP196617:MZS196617 NJL196617:NJO196617 NTH196617:NTK196617 ODD196617:ODG196617 OMZ196617:ONC196617 OWV196617:OWY196617 PGR196617:PGU196617 PQN196617:PQQ196617 QAJ196617:QAM196617 QKF196617:QKI196617 QUB196617:QUE196617 RDX196617:REA196617 RNT196617:RNW196617 RXP196617:RXS196617 SHL196617:SHO196617 SRH196617:SRK196617 TBD196617:TBG196617 TKZ196617:TLC196617 TUV196617:TUY196617 UER196617:UEU196617 UON196617:UOQ196617 UYJ196617:UYM196617 VIF196617:VII196617 VSB196617:VSE196617 WBX196617:WCA196617 WLT196617:WLW196617 WVP196617:WVS196617 H262153:K262153 JD262153:JG262153 SZ262153:TC262153 ACV262153:ACY262153 AMR262153:AMU262153 AWN262153:AWQ262153 BGJ262153:BGM262153 BQF262153:BQI262153 CAB262153:CAE262153 CJX262153:CKA262153 CTT262153:CTW262153 DDP262153:DDS262153 DNL262153:DNO262153 DXH262153:DXK262153 EHD262153:EHG262153 EQZ262153:ERC262153 FAV262153:FAY262153 FKR262153:FKU262153 FUN262153:FUQ262153 GEJ262153:GEM262153 GOF262153:GOI262153 GYB262153:GYE262153 HHX262153:HIA262153 HRT262153:HRW262153 IBP262153:IBS262153 ILL262153:ILO262153 IVH262153:IVK262153 JFD262153:JFG262153 JOZ262153:JPC262153 JYV262153:JYY262153 KIR262153:KIU262153 KSN262153:KSQ262153 LCJ262153:LCM262153 LMF262153:LMI262153 LWB262153:LWE262153 MFX262153:MGA262153 MPT262153:MPW262153 MZP262153:MZS262153 NJL262153:NJO262153 NTH262153:NTK262153 ODD262153:ODG262153 OMZ262153:ONC262153 OWV262153:OWY262153 PGR262153:PGU262153 PQN262153:PQQ262153 QAJ262153:QAM262153 QKF262153:QKI262153 QUB262153:QUE262153 RDX262153:REA262153 RNT262153:RNW262153 RXP262153:RXS262153 SHL262153:SHO262153 SRH262153:SRK262153 TBD262153:TBG262153 TKZ262153:TLC262153 TUV262153:TUY262153 UER262153:UEU262153 UON262153:UOQ262153 UYJ262153:UYM262153 VIF262153:VII262153 VSB262153:VSE262153 WBX262153:WCA262153 WLT262153:WLW262153 WVP262153:WVS262153 H327689:K327689 JD327689:JG327689 SZ327689:TC327689 ACV327689:ACY327689 AMR327689:AMU327689 AWN327689:AWQ327689 BGJ327689:BGM327689 BQF327689:BQI327689 CAB327689:CAE327689 CJX327689:CKA327689 CTT327689:CTW327689 DDP327689:DDS327689 DNL327689:DNO327689 DXH327689:DXK327689 EHD327689:EHG327689 EQZ327689:ERC327689 FAV327689:FAY327689 FKR327689:FKU327689 FUN327689:FUQ327689 GEJ327689:GEM327689 GOF327689:GOI327689 GYB327689:GYE327689 HHX327689:HIA327689 HRT327689:HRW327689 IBP327689:IBS327689 ILL327689:ILO327689 IVH327689:IVK327689 JFD327689:JFG327689 JOZ327689:JPC327689 JYV327689:JYY327689 KIR327689:KIU327689 KSN327689:KSQ327689 LCJ327689:LCM327689 LMF327689:LMI327689 LWB327689:LWE327689 MFX327689:MGA327689 MPT327689:MPW327689 MZP327689:MZS327689 NJL327689:NJO327689 NTH327689:NTK327689 ODD327689:ODG327689 OMZ327689:ONC327689 OWV327689:OWY327689 PGR327689:PGU327689 PQN327689:PQQ327689 QAJ327689:QAM327689 QKF327689:QKI327689 QUB327689:QUE327689 RDX327689:REA327689 RNT327689:RNW327689 RXP327689:RXS327689 SHL327689:SHO327689 SRH327689:SRK327689 TBD327689:TBG327689 TKZ327689:TLC327689 TUV327689:TUY327689 UER327689:UEU327689 UON327689:UOQ327689 UYJ327689:UYM327689 VIF327689:VII327689 VSB327689:VSE327689 WBX327689:WCA327689 WLT327689:WLW327689 WVP327689:WVS327689 H393225:K393225 JD393225:JG393225 SZ393225:TC393225 ACV393225:ACY393225 AMR393225:AMU393225 AWN393225:AWQ393225 BGJ393225:BGM393225 BQF393225:BQI393225 CAB393225:CAE393225 CJX393225:CKA393225 CTT393225:CTW393225 DDP393225:DDS393225 DNL393225:DNO393225 DXH393225:DXK393225 EHD393225:EHG393225 EQZ393225:ERC393225 FAV393225:FAY393225 FKR393225:FKU393225 FUN393225:FUQ393225 GEJ393225:GEM393225 GOF393225:GOI393225 GYB393225:GYE393225 HHX393225:HIA393225 HRT393225:HRW393225 IBP393225:IBS393225 ILL393225:ILO393225 IVH393225:IVK393225 JFD393225:JFG393225 JOZ393225:JPC393225 JYV393225:JYY393225 KIR393225:KIU393225 KSN393225:KSQ393225 LCJ393225:LCM393225 LMF393225:LMI393225 LWB393225:LWE393225 MFX393225:MGA393225 MPT393225:MPW393225 MZP393225:MZS393225 NJL393225:NJO393225 NTH393225:NTK393225 ODD393225:ODG393225 OMZ393225:ONC393225 OWV393225:OWY393225 PGR393225:PGU393225 PQN393225:PQQ393225 QAJ393225:QAM393225 QKF393225:QKI393225 QUB393225:QUE393225 RDX393225:REA393225 RNT393225:RNW393225 RXP393225:RXS393225 SHL393225:SHO393225 SRH393225:SRK393225 TBD393225:TBG393225 TKZ393225:TLC393225 TUV393225:TUY393225 UER393225:UEU393225 UON393225:UOQ393225 UYJ393225:UYM393225 VIF393225:VII393225 VSB393225:VSE393225 WBX393225:WCA393225 WLT393225:WLW393225 WVP393225:WVS393225 H458761:K458761 JD458761:JG458761 SZ458761:TC458761 ACV458761:ACY458761 AMR458761:AMU458761 AWN458761:AWQ458761 BGJ458761:BGM458761 BQF458761:BQI458761 CAB458761:CAE458761 CJX458761:CKA458761 CTT458761:CTW458761 DDP458761:DDS458761 DNL458761:DNO458761 DXH458761:DXK458761 EHD458761:EHG458761 EQZ458761:ERC458761 FAV458761:FAY458761 FKR458761:FKU458761 FUN458761:FUQ458761 GEJ458761:GEM458761 GOF458761:GOI458761 GYB458761:GYE458761 HHX458761:HIA458761 HRT458761:HRW458761 IBP458761:IBS458761 ILL458761:ILO458761 IVH458761:IVK458761 JFD458761:JFG458761 JOZ458761:JPC458761 JYV458761:JYY458761 KIR458761:KIU458761 KSN458761:KSQ458761 LCJ458761:LCM458761 LMF458761:LMI458761 LWB458761:LWE458761 MFX458761:MGA458761 MPT458761:MPW458761 MZP458761:MZS458761 NJL458761:NJO458761 NTH458761:NTK458761 ODD458761:ODG458761 OMZ458761:ONC458761 OWV458761:OWY458761 PGR458761:PGU458761 PQN458761:PQQ458761 QAJ458761:QAM458761 QKF458761:QKI458761 QUB458761:QUE458761 RDX458761:REA458761 RNT458761:RNW458761 RXP458761:RXS458761 SHL458761:SHO458761 SRH458761:SRK458761 TBD458761:TBG458761 TKZ458761:TLC458761 TUV458761:TUY458761 UER458761:UEU458761 UON458761:UOQ458761 UYJ458761:UYM458761 VIF458761:VII458761 VSB458761:VSE458761 WBX458761:WCA458761 WLT458761:WLW458761 WVP458761:WVS458761 H524297:K524297 JD524297:JG524297 SZ524297:TC524297 ACV524297:ACY524297 AMR524297:AMU524297 AWN524297:AWQ524297 BGJ524297:BGM524297 BQF524297:BQI524297 CAB524297:CAE524297 CJX524297:CKA524297 CTT524297:CTW524297 DDP524297:DDS524297 DNL524297:DNO524297 DXH524297:DXK524297 EHD524297:EHG524297 EQZ524297:ERC524297 FAV524297:FAY524297 FKR524297:FKU524297 FUN524297:FUQ524297 GEJ524297:GEM524297 GOF524297:GOI524297 GYB524297:GYE524297 HHX524297:HIA524297 HRT524297:HRW524297 IBP524297:IBS524297 ILL524297:ILO524297 IVH524297:IVK524297 JFD524297:JFG524297 JOZ524297:JPC524297 JYV524297:JYY524297 KIR524297:KIU524297 KSN524297:KSQ524297 LCJ524297:LCM524297 LMF524297:LMI524297 LWB524297:LWE524297 MFX524297:MGA524297 MPT524297:MPW524297 MZP524297:MZS524297 NJL524297:NJO524297 NTH524297:NTK524297 ODD524297:ODG524297 OMZ524297:ONC524297 OWV524297:OWY524297 PGR524297:PGU524297 PQN524297:PQQ524297 QAJ524297:QAM524297 QKF524297:QKI524297 QUB524297:QUE524297 RDX524297:REA524297 RNT524297:RNW524297 RXP524297:RXS524297 SHL524297:SHO524297 SRH524297:SRK524297 TBD524297:TBG524297 TKZ524297:TLC524297 TUV524297:TUY524297 UER524297:UEU524297 UON524297:UOQ524297 UYJ524297:UYM524297 VIF524297:VII524297 VSB524297:VSE524297 WBX524297:WCA524297 WLT524297:WLW524297 WVP524297:WVS524297 H589833:K589833 JD589833:JG589833 SZ589833:TC589833 ACV589833:ACY589833 AMR589833:AMU589833 AWN589833:AWQ589833 BGJ589833:BGM589833 BQF589833:BQI589833 CAB589833:CAE589833 CJX589833:CKA589833 CTT589833:CTW589833 DDP589833:DDS589833 DNL589833:DNO589833 DXH589833:DXK589833 EHD589833:EHG589833 EQZ589833:ERC589833 FAV589833:FAY589833 FKR589833:FKU589833 FUN589833:FUQ589833 GEJ589833:GEM589833 GOF589833:GOI589833 GYB589833:GYE589833 HHX589833:HIA589833 HRT589833:HRW589833 IBP589833:IBS589833 ILL589833:ILO589833 IVH589833:IVK589833 JFD589833:JFG589833 JOZ589833:JPC589833 JYV589833:JYY589833 KIR589833:KIU589833 KSN589833:KSQ589833 LCJ589833:LCM589833 LMF589833:LMI589833 LWB589833:LWE589833 MFX589833:MGA589833 MPT589833:MPW589833 MZP589833:MZS589833 NJL589833:NJO589833 NTH589833:NTK589833 ODD589833:ODG589833 OMZ589833:ONC589833 OWV589833:OWY589833 PGR589833:PGU589833 PQN589833:PQQ589833 QAJ589833:QAM589833 QKF589833:QKI589833 QUB589833:QUE589833 RDX589833:REA589833 RNT589833:RNW589833 RXP589833:RXS589833 SHL589833:SHO589833 SRH589833:SRK589833 TBD589833:TBG589833 TKZ589833:TLC589833 TUV589833:TUY589833 UER589833:UEU589833 UON589833:UOQ589833 UYJ589833:UYM589833 VIF589833:VII589833 VSB589833:VSE589833 WBX589833:WCA589833 WLT589833:WLW589833 WVP589833:WVS589833 H655369:K655369 JD655369:JG655369 SZ655369:TC655369 ACV655369:ACY655369 AMR655369:AMU655369 AWN655369:AWQ655369 BGJ655369:BGM655369 BQF655369:BQI655369 CAB655369:CAE655369 CJX655369:CKA655369 CTT655369:CTW655369 DDP655369:DDS655369 DNL655369:DNO655369 DXH655369:DXK655369 EHD655369:EHG655369 EQZ655369:ERC655369 FAV655369:FAY655369 FKR655369:FKU655369 FUN655369:FUQ655369 GEJ655369:GEM655369 GOF655369:GOI655369 GYB655369:GYE655369 HHX655369:HIA655369 HRT655369:HRW655369 IBP655369:IBS655369 ILL655369:ILO655369 IVH655369:IVK655369 JFD655369:JFG655369 JOZ655369:JPC655369 JYV655369:JYY655369 KIR655369:KIU655369 KSN655369:KSQ655369 LCJ655369:LCM655369 LMF655369:LMI655369 LWB655369:LWE655369 MFX655369:MGA655369 MPT655369:MPW655369 MZP655369:MZS655369 NJL655369:NJO655369 NTH655369:NTK655369 ODD655369:ODG655369 OMZ655369:ONC655369 OWV655369:OWY655369 PGR655369:PGU655369 PQN655369:PQQ655369 QAJ655369:QAM655369 QKF655369:QKI655369 QUB655369:QUE655369 RDX655369:REA655369 RNT655369:RNW655369 RXP655369:RXS655369 SHL655369:SHO655369 SRH655369:SRK655369 TBD655369:TBG655369 TKZ655369:TLC655369 TUV655369:TUY655369 UER655369:UEU655369 UON655369:UOQ655369 UYJ655369:UYM655369 VIF655369:VII655369 VSB655369:VSE655369 WBX655369:WCA655369 WLT655369:WLW655369 WVP655369:WVS655369 H720905:K720905 JD720905:JG720905 SZ720905:TC720905 ACV720905:ACY720905 AMR720905:AMU720905 AWN720905:AWQ720905 BGJ720905:BGM720905 BQF720905:BQI720905 CAB720905:CAE720905 CJX720905:CKA720905 CTT720905:CTW720905 DDP720905:DDS720905 DNL720905:DNO720905 DXH720905:DXK720905 EHD720905:EHG720905 EQZ720905:ERC720905 FAV720905:FAY720905 FKR720905:FKU720905 FUN720905:FUQ720905 GEJ720905:GEM720905 GOF720905:GOI720905 GYB720905:GYE720905 HHX720905:HIA720905 HRT720905:HRW720905 IBP720905:IBS720905 ILL720905:ILO720905 IVH720905:IVK720905 JFD720905:JFG720905 JOZ720905:JPC720905 JYV720905:JYY720905 KIR720905:KIU720905 KSN720905:KSQ720905 LCJ720905:LCM720905 LMF720905:LMI720905 LWB720905:LWE720905 MFX720905:MGA720905 MPT720905:MPW720905 MZP720905:MZS720905 NJL720905:NJO720905 NTH720905:NTK720905 ODD720905:ODG720905 OMZ720905:ONC720905 OWV720905:OWY720905 PGR720905:PGU720905 PQN720905:PQQ720905 QAJ720905:QAM720905 QKF720905:QKI720905 QUB720905:QUE720905 RDX720905:REA720905 RNT720905:RNW720905 RXP720905:RXS720905 SHL720905:SHO720905 SRH720905:SRK720905 TBD720905:TBG720905 TKZ720905:TLC720905 TUV720905:TUY720905 UER720905:UEU720905 UON720905:UOQ720905 UYJ720905:UYM720905 VIF720905:VII720905 VSB720905:VSE720905 WBX720905:WCA720905 WLT720905:WLW720905 WVP720905:WVS720905 H786441:K786441 JD786441:JG786441 SZ786441:TC786441 ACV786441:ACY786441 AMR786441:AMU786441 AWN786441:AWQ786441 BGJ786441:BGM786441 BQF786441:BQI786441 CAB786441:CAE786441 CJX786441:CKA786441 CTT786441:CTW786441 DDP786441:DDS786441 DNL786441:DNO786441 DXH786441:DXK786441 EHD786441:EHG786441 EQZ786441:ERC786441 FAV786441:FAY786441 FKR786441:FKU786441 FUN786441:FUQ786441 GEJ786441:GEM786441 GOF786441:GOI786441 GYB786441:GYE786441 HHX786441:HIA786441 HRT786441:HRW786441 IBP786441:IBS786441 ILL786441:ILO786441 IVH786441:IVK786441 JFD786441:JFG786441 JOZ786441:JPC786441 JYV786441:JYY786441 KIR786441:KIU786441 KSN786441:KSQ786441 LCJ786441:LCM786441 LMF786441:LMI786441 LWB786441:LWE786441 MFX786441:MGA786441 MPT786441:MPW786441 MZP786441:MZS786441 NJL786441:NJO786441 NTH786441:NTK786441 ODD786441:ODG786441 OMZ786441:ONC786441 OWV786441:OWY786441 PGR786441:PGU786441 PQN786441:PQQ786441 QAJ786441:QAM786441 QKF786441:QKI786441 QUB786441:QUE786441 RDX786441:REA786441 RNT786441:RNW786441 RXP786441:RXS786441 SHL786441:SHO786441 SRH786441:SRK786441 TBD786441:TBG786441 TKZ786441:TLC786441 TUV786441:TUY786441 UER786441:UEU786441 UON786441:UOQ786441 UYJ786441:UYM786441 VIF786441:VII786441 VSB786441:VSE786441 WBX786441:WCA786441 WLT786441:WLW786441 WVP786441:WVS786441 H851977:K851977 JD851977:JG851977 SZ851977:TC851977 ACV851977:ACY851977 AMR851977:AMU851977 AWN851977:AWQ851977 BGJ851977:BGM851977 BQF851977:BQI851977 CAB851977:CAE851977 CJX851977:CKA851977 CTT851977:CTW851977 DDP851977:DDS851977 DNL851977:DNO851977 DXH851977:DXK851977 EHD851977:EHG851977 EQZ851977:ERC851977 FAV851977:FAY851977 FKR851977:FKU851977 FUN851977:FUQ851977 GEJ851977:GEM851977 GOF851977:GOI851977 GYB851977:GYE851977 HHX851977:HIA851977 HRT851977:HRW851977 IBP851977:IBS851977 ILL851977:ILO851977 IVH851977:IVK851977 JFD851977:JFG851977 JOZ851977:JPC851977 JYV851977:JYY851977 KIR851977:KIU851977 KSN851977:KSQ851977 LCJ851977:LCM851977 LMF851977:LMI851977 LWB851977:LWE851977 MFX851977:MGA851977 MPT851977:MPW851977 MZP851977:MZS851977 NJL851977:NJO851977 NTH851977:NTK851977 ODD851977:ODG851977 OMZ851977:ONC851977 OWV851977:OWY851977 PGR851977:PGU851977 PQN851977:PQQ851977 QAJ851977:QAM851977 QKF851977:QKI851977 QUB851977:QUE851977 RDX851977:REA851977 RNT851977:RNW851977 RXP851977:RXS851977 SHL851977:SHO851977 SRH851977:SRK851977 TBD851977:TBG851977 TKZ851977:TLC851977 TUV851977:TUY851977 UER851977:UEU851977 UON851977:UOQ851977 UYJ851977:UYM851977 VIF851977:VII851977 VSB851977:VSE851977 WBX851977:WCA851977 WLT851977:WLW851977 WVP851977:WVS851977 H917513:K917513 JD917513:JG917513 SZ917513:TC917513 ACV917513:ACY917513 AMR917513:AMU917513 AWN917513:AWQ917513 BGJ917513:BGM917513 BQF917513:BQI917513 CAB917513:CAE917513 CJX917513:CKA917513 CTT917513:CTW917513 DDP917513:DDS917513 DNL917513:DNO917513 DXH917513:DXK917513 EHD917513:EHG917513 EQZ917513:ERC917513 FAV917513:FAY917513 FKR917513:FKU917513 FUN917513:FUQ917513 GEJ917513:GEM917513 GOF917513:GOI917513 GYB917513:GYE917513 HHX917513:HIA917513 HRT917513:HRW917513 IBP917513:IBS917513 ILL917513:ILO917513 IVH917513:IVK917513 JFD917513:JFG917513 JOZ917513:JPC917513 JYV917513:JYY917513 KIR917513:KIU917513 KSN917513:KSQ917513 LCJ917513:LCM917513 LMF917513:LMI917513 LWB917513:LWE917513 MFX917513:MGA917513 MPT917513:MPW917513 MZP917513:MZS917513 NJL917513:NJO917513 NTH917513:NTK917513 ODD917513:ODG917513 OMZ917513:ONC917513 OWV917513:OWY917513 PGR917513:PGU917513 PQN917513:PQQ917513 QAJ917513:QAM917513 QKF917513:QKI917513 QUB917513:QUE917513 RDX917513:REA917513 RNT917513:RNW917513 RXP917513:RXS917513 SHL917513:SHO917513 SRH917513:SRK917513 TBD917513:TBG917513 TKZ917513:TLC917513 TUV917513:TUY917513 UER917513:UEU917513 UON917513:UOQ917513 UYJ917513:UYM917513 VIF917513:VII917513 VSB917513:VSE917513 WBX917513:WCA917513 WLT917513:WLW917513 WVP917513:WVS917513 H983049:K983049 JD983049:JG983049 SZ983049:TC983049 ACV983049:ACY983049 AMR983049:AMU983049 AWN983049:AWQ983049 BGJ983049:BGM983049 BQF983049:BQI983049 CAB983049:CAE983049 CJX983049:CKA983049 CTT983049:CTW983049 DDP983049:DDS983049 DNL983049:DNO983049 DXH983049:DXK983049 EHD983049:EHG983049 EQZ983049:ERC983049 FAV983049:FAY983049 FKR983049:FKU983049 FUN983049:FUQ983049 GEJ983049:GEM983049 GOF983049:GOI983049 GYB983049:GYE983049 HHX983049:HIA983049 HRT983049:HRW983049 IBP983049:IBS983049 ILL983049:ILO983049 IVH983049:IVK983049 JFD983049:JFG983049 JOZ983049:JPC983049 JYV983049:JYY983049 KIR983049:KIU983049 KSN983049:KSQ983049 LCJ983049:LCM983049 LMF983049:LMI983049 LWB983049:LWE983049 MFX983049:MGA983049 MPT983049:MPW983049 MZP983049:MZS983049 NJL983049:NJO983049 NTH983049:NTK983049 ODD983049:ODG983049 OMZ983049:ONC983049 OWV983049:OWY983049 PGR983049:PGU983049 PQN983049:PQQ983049 QAJ983049:QAM983049 QKF983049:QKI983049 QUB983049:QUE983049 RDX983049:REA983049 RNT983049:RNW983049 RXP983049:RXS983049 SHL983049:SHO983049 SRH983049:SRK983049 TBD983049:TBG983049 TKZ983049:TLC983049 TUV983049:TUY983049 UER983049:UEU983049 UON983049:UOQ983049 UYJ983049:UYM983049 VIF983049:VII983049 VSB983049:VSE983049 WBX983049:WCA983049 WLT983049:WLW983049">
      <formula1>7</formula1>
    </dataValidation>
    <dataValidation type="list" allowBlank="1" showInputMessage="1" showErrorMessage="1" sqref="W9:X20 JS9:JT14 TO9:TP14 ADK9:ADL14 ANG9:ANH14 AXC9:AXD14 BGY9:BGZ14 BQU9:BQV14 CAQ9:CAR14 CKM9:CKN14 CUI9:CUJ14 DEE9:DEF14 DOA9:DOB14 DXW9:DXX14 EHS9:EHT14 ERO9:ERP14 FBK9:FBL14 FLG9:FLH14 FVC9:FVD14 GEY9:GEZ14 GOU9:GOV14 GYQ9:GYR14 HIM9:HIN14 HSI9:HSJ14 ICE9:ICF14 IMA9:IMB14 IVW9:IVX14 JFS9:JFT14 JPO9:JPP14 JZK9:JZL14 KJG9:KJH14 KTC9:KTD14 LCY9:LCZ14 LMU9:LMV14 LWQ9:LWR14 MGM9:MGN14 MQI9:MQJ14 NAE9:NAF14 NKA9:NKB14 NTW9:NTX14 ODS9:ODT14 ONO9:ONP14 OXK9:OXL14 PHG9:PHH14 PRC9:PRD14 QAY9:QAZ14 QKU9:QKV14 QUQ9:QUR14 REM9:REN14 ROI9:ROJ14 RYE9:RYF14 SIA9:SIB14 SRW9:SRX14 TBS9:TBT14 TLO9:TLP14 TVK9:TVL14 UFG9:UFH14 UPC9:UPD14 UYY9:UYZ14 VIU9:VIV14 VSQ9:VSR14 WCM9:WCN14 WMI9:WMJ14 WWE9:WWF14 W65545:X65550 JS65545:JT65550 TO65545:TP65550 ADK65545:ADL65550 ANG65545:ANH65550 AXC65545:AXD65550 BGY65545:BGZ65550 BQU65545:BQV65550 CAQ65545:CAR65550 CKM65545:CKN65550 CUI65545:CUJ65550 DEE65545:DEF65550 DOA65545:DOB65550 DXW65545:DXX65550 EHS65545:EHT65550 ERO65545:ERP65550 FBK65545:FBL65550 FLG65545:FLH65550 FVC65545:FVD65550 GEY65545:GEZ65550 GOU65545:GOV65550 GYQ65545:GYR65550 HIM65545:HIN65550 HSI65545:HSJ65550 ICE65545:ICF65550 IMA65545:IMB65550 IVW65545:IVX65550 JFS65545:JFT65550 JPO65545:JPP65550 JZK65545:JZL65550 KJG65545:KJH65550 KTC65545:KTD65550 LCY65545:LCZ65550 LMU65545:LMV65550 LWQ65545:LWR65550 MGM65545:MGN65550 MQI65545:MQJ65550 NAE65545:NAF65550 NKA65545:NKB65550 NTW65545:NTX65550 ODS65545:ODT65550 ONO65545:ONP65550 OXK65545:OXL65550 PHG65545:PHH65550 PRC65545:PRD65550 QAY65545:QAZ65550 QKU65545:QKV65550 QUQ65545:QUR65550 REM65545:REN65550 ROI65545:ROJ65550 RYE65545:RYF65550 SIA65545:SIB65550 SRW65545:SRX65550 TBS65545:TBT65550 TLO65545:TLP65550 TVK65545:TVL65550 UFG65545:UFH65550 UPC65545:UPD65550 UYY65545:UYZ65550 VIU65545:VIV65550 VSQ65545:VSR65550 WCM65545:WCN65550 WMI65545:WMJ65550 WWE65545:WWF65550 W131081:X131086 JS131081:JT131086 TO131081:TP131086 ADK131081:ADL131086 ANG131081:ANH131086 AXC131081:AXD131086 BGY131081:BGZ131086 BQU131081:BQV131086 CAQ131081:CAR131086 CKM131081:CKN131086 CUI131081:CUJ131086 DEE131081:DEF131086 DOA131081:DOB131086 DXW131081:DXX131086 EHS131081:EHT131086 ERO131081:ERP131086 FBK131081:FBL131086 FLG131081:FLH131086 FVC131081:FVD131086 GEY131081:GEZ131086 GOU131081:GOV131086 GYQ131081:GYR131086 HIM131081:HIN131086 HSI131081:HSJ131086 ICE131081:ICF131086 IMA131081:IMB131086 IVW131081:IVX131086 JFS131081:JFT131086 JPO131081:JPP131086 JZK131081:JZL131086 KJG131081:KJH131086 KTC131081:KTD131086 LCY131081:LCZ131086 LMU131081:LMV131086 LWQ131081:LWR131086 MGM131081:MGN131086 MQI131081:MQJ131086 NAE131081:NAF131086 NKA131081:NKB131086 NTW131081:NTX131086 ODS131081:ODT131086 ONO131081:ONP131086 OXK131081:OXL131086 PHG131081:PHH131086 PRC131081:PRD131086 QAY131081:QAZ131086 QKU131081:QKV131086 QUQ131081:QUR131086 REM131081:REN131086 ROI131081:ROJ131086 RYE131081:RYF131086 SIA131081:SIB131086 SRW131081:SRX131086 TBS131081:TBT131086 TLO131081:TLP131086 TVK131081:TVL131086 UFG131081:UFH131086 UPC131081:UPD131086 UYY131081:UYZ131086 VIU131081:VIV131086 VSQ131081:VSR131086 WCM131081:WCN131086 WMI131081:WMJ131086 WWE131081:WWF131086 W196617:X196622 JS196617:JT196622 TO196617:TP196622 ADK196617:ADL196622 ANG196617:ANH196622 AXC196617:AXD196622 BGY196617:BGZ196622 BQU196617:BQV196622 CAQ196617:CAR196622 CKM196617:CKN196622 CUI196617:CUJ196622 DEE196617:DEF196622 DOA196617:DOB196622 DXW196617:DXX196622 EHS196617:EHT196622 ERO196617:ERP196622 FBK196617:FBL196622 FLG196617:FLH196622 FVC196617:FVD196622 GEY196617:GEZ196622 GOU196617:GOV196622 GYQ196617:GYR196622 HIM196617:HIN196622 HSI196617:HSJ196622 ICE196617:ICF196622 IMA196617:IMB196622 IVW196617:IVX196622 JFS196617:JFT196622 JPO196617:JPP196622 JZK196617:JZL196622 KJG196617:KJH196622 KTC196617:KTD196622 LCY196617:LCZ196622 LMU196617:LMV196622 LWQ196617:LWR196622 MGM196617:MGN196622 MQI196617:MQJ196622 NAE196617:NAF196622 NKA196617:NKB196622 NTW196617:NTX196622 ODS196617:ODT196622 ONO196617:ONP196622 OXK196617:OXL196622 PHG196617:PHH196622 PRC196617:PRD196622 QAY196617:QAZ196622 QKU196617:QKV196622 QUQ196617:QUR196622 REM196617:REN196622 ROI196617:ROJ196622 RYE196617:RYF196622 SIA196617:SIB196622 SRW196617:SRX196622 TBS196617:TBT196622 TLO196617:TLP196622 TVK196617:TVL196622 UFG196617:UFH196622 UPC196617:UPD196622 UYY196617:UYZ196622 VIU196617:VIV196622 VSQ196617:VSR196622 WCM196617:WCN196622 WMI196617:WMJ196622 WWE196617:WWF196622 W262153:X262158 JS262153:JT262158 TO262153:TP262158 ADK262153:ADL262158 ANG262153:ANH262158 AXC262153:AXD262158 BGY262153:BGZ262158 BQU262153:BQV262158 CAQ262153:CAR262158 CKM262153:CKN262158 CUI262153:CUJ262158 DEE262153:DEF262158 DOA262153:DOB262158 DXW262153:DXX262158 EHS262153:EHT262158 ERO262153:ERP262158 FBK262153:FBL262158 FLG262153:FLH262158 FVC262153:FVD262158 GEY262153:GEZ262158 GOU262153:GOV262158 GYQ262153:GYR262158 HIM262153:HIN262158 HSI262153:HSJ262158 ICE262153:ICF262158 IMA262153:IMB262158 IVW262153:IVX262158 JFS262153:JFT262158 JPO262153:JPP262158 JZK262153:JZL262158 KJG262153:KJH262158 KTC262153:KTD262158 LCY262153:LCZ262158 LMU262153:LMV262158 LWQ262153:LWR262158 MGM262153:MGN262158 MQI262153:MQJ262158 NAE262153:NAF262158 NKA262153:NKB262158 NTW262153:NTX262158 ODS262153:ODT262158 ONO262153:ONP262158 OXK262153:OXL262158 PHG262153:PHH262158 PRC262153:PRD262158 QAY262153:QAZ262158 QKU262153:QKV262158 QUQ262153:QUR262158 REM262153:REN262158 ROI262153:ROJ262158 RYE262153:RYF262158 SIA262153:SIB262158 SRW262153:SRX262158 TBS262153:TBT262158 TLO262153:TLP262158 TVK262153:TVL262158 UFG262153:UFH262158 UPC262153:UPD262158 UYY262153:UYZ262158 VIU262153:VIV262158 VSQ262153:VSR262158 WCM262153:WCN262158 WMI262153:WMJ262158 WWE262153:WWF262158 W327689:X327694 JS327689:JT327694 TO327689:TP327694 ADK327689:ADL327694 ANG327689:ANH327694 AXC327689:AXD327694 BGY327689:BGZ327694 BQU327689:BQV327694 CAQ327689:CAR327694 CKM327689:CKN327694 CUI327689:CUJ327694 DEE327689:DEF327694 DOA327689:DOB327694 DXW327689:DXX327694 EHS327689:EHT327694 ERO327689:ERP327694 FBK327689:FBL327694 FLG327689:FLH327694 FVC327689:FVD327694 GEY327689:GEZ327694 GOU327689:GOV327694 GYQ327689:GYR327694 HIM327689:HIN327694 HSI327689:HSJ327694 ICE327689:ICF327694 IMA327689:IMB327694 IVW327689:IVX327694 JFS327689:JFT327694 JPO327689:JPP327694 JZK327689:JZL327694 KJG327689:KJH327694 KTC327689:KTD327694 LCY327689:LCZ327694 LMU327689:LMV327694 LWQ327689:LWR327694 MGM327689:MGN327694 MQI327689:MQJ327694 NAE327689:NAF327694 NKA327689:NKB327694 NTW327689:NTX327694 ODS327689:ODT327694 ONO327689:ONP327694 OXK327689:OXL327694 PHG327689:PHH327694 PRC327689:PRD327694 QAY327689:QAZ327694 QKU327689:QKV327694 QUQ327689:QUR327694 REM327689:REN327694 ROI327689:ROJ327694 RYE327689:RYF327694 SIA327689:SIB327694 SRW327689:SRX327694 TBS327689:TBT327694 TLO327689:TLP327694 TVK327689:TVL327694 UFG327689:UFH327694 UPC327689:UPD327694 UYY327689:UYZ327694 VIU327689:VIV327694 VSQ327689:VSR327694 WCM327689:WCN327694 WMI327689:WMJ327694 WWE327689:WWF327694 W393225:X393230 JS393225:JT393230 TO393225:TP393230 ADK393225:ADL393230 ANG393225:ANH393230 AXC393225:AXD393230 BGY393225:BGZ393230 BQU393225:BQV393230 CAQ393225:CAR393230 CKM393225:CKN393230 CUI393225:CUJ393230 DEE393225:DEF393230 DOA393225:DOB393230 DXW393225:DXX393230 EHS393225:EHT393230 ERO393225:ERP393230 FBK393225:FBL393230 FLG393225:FLH393230 FVC393225:FVD393230 GEY393225:GEZ393230 GOU393225:GOV393230 GYQ393225:GYR393230 HIM393225:HIN393230 HSI393225:HSJ393230 ICE393225:ICF393230 IMA393225:IMB393230 IVW393225:IVX393230 JFS393225:JFT393230 JPO393225:JPP393230 JZK393225:JZL393230 KJG393225:KJH393230 KTC393225:KTD393230 LCY393225:LCZ393230 LMU393225:LMV393230 LWQ393225:LWR393230 MGM393225:MGN393230 MQI393225:MQJ393230 NAE393225:NAF393230 NKA393225:NKB393230 NTW393225:NTX393230 ODS393225:ODT393230 ONO393225:ONP393230 OXK393225:OXL393230 PHG393225:PHH393230 PRC393225:PRD393230 QAY393225:QAZ393230 QKU393225:QKV393230 QUQ393225:QUR393230 REM393225:REN393230 ROI393225:ROJ393230 RYE393225:RYF393230 SIA393225:SIB393230 SRW393225:SRX393230 TBS393225:TBT393230 TLO393225:TLP393230 TVK393225:TVL393230 UFG393225:UFH393230 UPC393225:UPD393230 UYY393225:UYZ393230 VIU393225:VIV393230 VSQ393225:VSR393230 WCM393225:WCN393230 WMI393225:WMJ393230 WWE393225:WWF393230 W458761:X458766 JS458761:JT458766 TO458761:TP458766 ADK458761:ADL458766 ANG458761:ANH458766 AXC458761:AXD458766 BGY458761:BGZ458766 BQU458761:BQV458766 CAQ458761:CAR458766 CKM458761:CKN458766 CUI458761:CUJ458766 DEE458761:DEF458766 DOA458761:DOB458766 DXW458761:DXX458766 EHS458761:EHT458766 ERO458761:ERP458766 FBK458761:FBL458766 FLG458761:FLH458766 FVC458761:FVD458766 GEY458761:GEZ458766 GOU458761:GOV458766 GYQ458761:GYR458766 HIM458761:HIN458766 HSI458761:HSJ458766 ICE458761:ICF458766 IMA458761:IMB458766 IVW458761:IVX458766 JFS458761:JFT458766 JPO458761:JPP458766 JZK458761:JZL458766 KJG458761:KJH458766 KTC458761:KTD458766 LCY458761:LCZ458766 LMU458761:LMV458766 LWQ458761:LWR458766 MGM458761:MGN458766 MQI458761:MQJ458766 NAE458761:NAF458766 NKA458761:NKB458766 NTW458761:NTX458766 ODS458761:ODT458766 ONO458761:ONP458766 OXK458761:OXL458766 PHG458761:PHH458766 PRC458761:PRD458766 QAY458761:QAZ458766 QKU458761:QKV458766 QUQ458761:QUR458766 REM458761:REN458766 ROI458761:ROJ458766 RYE458761:RYF458766 SIA458761:SIB458766 SRW458761:SRX458766 TBS458761:TBT458766 TLO458761:TLP458766 TVK458761:TVL458766 UFG458761:UFH458766 UPC458761:UPD458766 UYY458761:UYZ458766 VIU458761:VIV458766 VSQ458761:VSR458766 WCM458761:WCN458766 WMI458761:WMJ458766 WWE458761:WWF458766 W524297:X524302 JS524297:JT524302 TO524297:TP524302 ADK524297:ADL524302 ANG524297:ANH524302 AXC524297:AXD524302 BGY524297:BGZ524302 BQU524297:BQV524302 CAQ524297:CAR524302 CKM524297:CKN524302 CUI524297:CUJ524302 DEE524297:DEF524302 DOA524297:DOB524302 DXW524297:DXX524302 EHS524297:EHT524302 ERO524297:ERP524302 FBK524297:FBL524302 FLG524297:FLH524302 FVC524297:FVD524302 GEY524297:GEZ524302 GOU524297:GOV524302 GYQ524297:GYR524302 HIM524297:HIN524302 HSI524297:HSJ524302 ICE524297:ICF524302 IMA524297:IMB524302 IVW524297:IVX524302 JFS524297:JFT524302 JPO524297:JPP524302 JZK524297:JZL524302 KJG524297:KJH524302 KTC524297:KTD524302 LCY524297:LCZ524302 LMU524297:LMV524302 LWQ524297:LWR524302 MGM524297:MGN524302 MQI524297:MQJ524302 NAE524297:NAF524302 NKA524297:NKB524302 NTW524297:NTX524302 ODS524297:ODT524302 ONO524297:ONP524302 OXK524297:OXL524302 PHG524297:PHH524302 PRC524297:PRD524302 QAY524297:QAZ524302 QKU524297:QKV524302 QUQ524297:QUR524302 REM524297:REN524302 ROI524297:ROJ524302 RYE524297:RYF524302 SIA524297:SIB524302 SRW524297:SRX524302 TBS524297:TBT524302 TLO524297:TLP524302 TVK524297:TVL524302 UFG524297:UFH524302 UPC524297:UPD524302 UYY524297:UYZ524302 VIU524297:VIV524302 VSQ524297:VSR524302 WCM524297:WCN524302 WMI524297:WMJ524302 WWE524297:WWF524302 W589833:X589838 JS589833:JT589838 TO589833:TP589838 ADK589833:ADL589838 ANG589833:ANH589838 AXC589833:AXD589838 BGY589833:BGZ589838 BQU589833:BQV589838 CAQ589833:CAR589838 CKM589833:CKN589838 CUI589833:CUJ589838 DEE589833:DEF589838 DOA589833:DOB589838 DXW589833:DXX589838 EHS589833:EHT589838 ERO589833:ERP589838 FBK589833:FBL589838 FLG589833:FLH589838 FVC589833:FVD589838 GEY589833:GEZ589838 GOU589833:GOV589838 GYQ589833:GYR589838 HIM589833:HIN589838 HSI589833:HSJ589838 ICE589833:ICF589838 IMA589833:IMB589838 IVW589833:IVX589838 JFS589833:JFT589838 JPO589833:JPP589838 JZK589833:JZL589838 KJG589833:KJH589838 KTC589833:KTD589838 LCY589833:LCZ589838 LMU589833:LMV589838 LWQ589833:LWR589838 MGM589833:MGN589838 MQI589833:MQJ589838 NAE589833:NAF589838 NKA589833:NKB589838 NTW589833:NTX589838 ODS589833:ODT589838 ONO589833:ONP589838 OXK589833:OXL589838 PHG589833:PHH589838 PRC589833:PRD589838 QAY589833:QAZ589838 QKU589833:QKV589838 QUQ589833:QUR589838 REM589833:REN589838 ROI589833:ROJ589838 RYE589833:RYF589838 SIA589833:SIB589838 SRW589833:SRX589838 TBS589833:TBT589838 TLO589833:TLP589838 TVK589833:TVL589838 UFG589833:UFH589838 UPC589833:UPD589838 UYY589833:UYZ589838 VIU589833:VIV589838 VSQ589833:VSR589838 WCM589833:WCN589838 WMI589833:WMJ589838 WWE589833:WWF589838 W655369:X655374 JS655369:JT655374 TO655369:TP655374 ADK655369:ADL655374 ANG655369:ANH655374 AXC655369:AXD655374 BGY655369:BGZ655374 BQU655369:BQV655374 CAQ655369:CAR655374 CKM655369:CKN655374 CUI655369:CUJ655374 DEE655369:DEF655374 DOA655369:DOB655374 DXW655369:DXX655374 EHS655369:EHT655374 ERO655369:ERP655374 FBK655369:FBL655374 FLG655369:FLH655374 FVC655369:FVD655374 GEY655369:GEZ655374 GOU655369:GOV655374 GYQ655369:GYR655374 HIM655369:HIN655374 HSI655369:HSJ655374 ICE655369:ICF655374 IMA655369:IMB655374 IVW655369:IVX655374 JFS655369:JFT655374 JPO655369:JPP655374 JZK655369:JZL655374 KJG655369:KJH655374 KTC655369:KTD655374 LCY655369:LCZ655374 LMU655369:LMV655374 LWQ655369:LWR655374 MGM655369:MGN655374 MQI655369:MQJ655374 NAE655369:NAF655374 NKA655369:NKB655374 NTW655369:NTX655374 ODS655369:ODT655374 ONO655369:ONP655374 OXK655369:OXL655374 PHG655369:PHH655374 PRC655369:PRD655374 QAY655369:QAZ655374 QKU655369:QKV655374 QUQ655369:QUR655374 REM655369:REN655374 ROI655369:ROJ655374 RYE655369:RYF655374 SIA655369:SIB655374 SRW655369:SRX655374 TBS655369:TBT655374 TLO655369:TLP655374 TVK655369:TVL655374 UFG655369:UFH655374 UPC655369:UPD655374 UYY655369:UYZ655374 VIU655369:VIV655374 VSQ655369:VSR655374 WCM655369:WCN655374 WMI655369:WMJ655374 WWE655369:WWF655374 W720905:X720910 JS720905:JT720910 TO720905:TP720910 ADK720905:ADL720910 ANG720905:ANH720910 AXC720905:AXD720910 BGY720905:BGZ720910 BQU720905:BQV720910 CAQ720905:CAR720910 CKM720905:CKN720910 CUI720905:CUJ720910 DEE720905:DEF720910 DOA720905:DOB720910 DXW720905:DXX720910 EHS720905:EHT720910 ERO720905:ERP720910 FBK720905:FBL720910 FLG720905:FLH720910 FVC720905:FVD720910 GEY720905:GEZ720910 GOU720905:GOV720910 GYQ720905:GYR720910 HIM720905:HIN720910 HSI720905:HSJ720910 ICE720905:ICF720910 IMA720905:IMB720910 IVW720905:IVX720910 JFS720905:JFT720910 JPO720905:JPP720910 JZK720905:JZL720910 KJG720905:KJH720910 KTC720905:KTD720910 LCY720905:LCZ720910 LMU720905:LMV720910 LWQ720905:LWR720910 MGM720905:MGN720910 MQI720905:MQJ720910 NAE720905:NAF720910 NKA720905:NKB720910 NTW720905:NTX720910 ODS720905:ODT720910 ONO720905:ONP720910 OXK720905:OXL720910 PHG720905:PHH720910 PRC720905:PRD720910 QAY720905:QAZ720910 QKU720905:QKV720910 QUQ720905:QUR720910 REM720905:REN720910 ROI720905:ROJ720910 RYE720905:RYF720910 SIA720905:SIB720910 SRW720905:SRX720910 TBS720905:TBT720910 TLO720905:TLP720910 TVK720905:TVL720910 UFG720905:UFH720910 UPC720905:UPD720910 UYY720905:UYZ720910 VIU720905:VIV720910 VSQ720905:VSR720910 WCM720905:WCN720910 WMI720905:WMJ720910 WWE720905:WWF720910 W786441:X786446 JS786441:JT786446 TO786441:TP786446 ADK786441:ADL786446 ANG786441:ANH786446 AXC786441:AXD786446 BGY786441:BGZ786446 BQU786441:BQV786446 CAQ786441:CAR786446 CKM786441:CKN786446 CUI786441:CUJ786446 DEE786441:DEF786446 DOA786441:DOB786446 DXW786441:DXX786446 EHS786441:EHT786446 ERO786441:ERP786446 FBK786441:FBL786446 FLG786441:FLH786446 FVC786441:FVD786446 GEY786441:GEZ786446 GOU786441:GOV786446 GYQ786441:GYR786446 HIM786441:HIN786446 HSI786441:HSJ786446 ICE786441:ICF786446 IMA786441:IMB786446 IVW786441:IVX786446 JFS786441:JFT786446 JPO786441:JPP786446 JZK786441:JZL786446 KJG786441:KJH786446 KTC786441:KTD786446 LCY786441:LCZ786446 LMU786441:LMV786446 LWQ786441:LWR786446 MGM786441:MGN786446 MQI786441:MQJ786446 NAE786441:NAF786446 NKA786441:NKB786446 NTW786441:NTX786446 ODS786441:ODT786446 ONO786441:ONP786446 OXK786441:OXL786446 PHG786441:PHH786446 PRC786441:PRD786446 QAY786441:QAZ786446 QKU786441:QKV786446 QUQ786441:QUR786446 REM786441:REN786446 ROI786441:ROJ786446 RYE786441:RYF786446 SIA786441:SIB786446 SRW786441:SRX786446 TBS786441:TBT786446 TLO786441:TLP786446 TVK786441:TVL786446 UFG786441:UFH786446 UPC786441:UPD786446 UYY786441:UYZ786446 VIU786441:VIV786446 VSQ786441:VSR786446 WCM786441:WCN786446 WMI786441:WMJ786446 WWE786441:WWF786446 W851977:X851982 JS851977:JT851982 TO851977:TP851982 ADK851977:ADL851982 ANG851977:ANH851982 AXC851977:AXD851982 BGY851977:BGZ851982 BQU851977:BQV851982 CAQ851977:CAR851982 CKM851977:CKN851982 CUI851977:CUJ851982 DEE851977:DEF851982 DOA851977:DOB851982 DXW851977:DXX851982 EHS851977:EHT851982 ERO851977:ERP851982 FBK851977:FBL851982 FLG851977:FLH851982 FVC851977:FVD851982 GEY851977:GEZ851982 GOU851977:GOV851982 GYQ851977:GYR851982 HIM851977:HIN851982 HSI851977:HSJ851982 ICE851977:ICF851982 IMA851977:IMB851982 IVW851977:IVX851982 JFS851977:JFT851982 JPO851977:JPP851982 JZK851977:JZL851982 KJG851977:KJH851982 KTC851977:KTD851982 LCY851977:LCZ851982 LMU851977:LMV851982 LWQ851977:LWR851982 MGM851977:MGN851982 MQI851977:MQJ851982 NAE851977:NAF851982 NKA851977:NKB851982 NTW851977:NTX851982 ODS851977:ODT851982 ONO851977:ONP851982 OXK851977:OXL851982 PHG851977:PHH851982 PRC851977:PRD851982 QAY851977:QAZ851982 QKU851977:QKV851982 QUQ851977:QUR851982 REM851977:REN851982 ROI851977:ROJ851982 RYE851977:RYF851982 SIA851977:SIB851982 SRW851977:SRX851982 TBS851977:TBT851982 TLO851977:TLP851982 TVK851977:TVL851982 UFG851977:UFH851982 UPC851977:UPD851982 UYY851977:UYZ851982 VIU851977:VIV851982 VSQ851977:VSR851982 WCM851977:WCN851982 WMI851977:WMJ851982 WWE851977:WWF851982 W917513:X917518 JS917513:JT917518 TO917513:TP917518 ADK917513:ADL917518 ANG917513:ANH917518 AXC917513:AXD917518 BGY917513:BGZ917518 BQU917513:BQV917518 CAQ917513:CAR917518 CKM917513:CKN917518 CUI917513:CUJ917518 DEE917513:DEF917518 DOA917513:DOB917518 DXW917513:DXX917518 EHS917513:EHT917518 ERO917513:ERP917518 FBK917513:FBL917518 FLG917513:FLH917518 FVC917513:FVD917518 GEY917513:GEZ917518 GOU917513:GOV917518 GYQ917513:GYR917518 HIM917513:HIN917518 HSI917513:HSJ917518 ICE917513:ICF917518 IMA917513:IMB917518 IVW917513:IVX917518 JFS917513:JFT917518 JPO917513:JPP917518 JZK917513:JZL917518 KJG917513:KJH917518 KTC917513:KTD917518 LCY917513:LCZ917518 LMU917513:LMV917518 LWQ917513:LWR917518 MGM917513:MGN917518 MQI917513:MQJ917518 NAE917513:NAF917518 NKA917513:NKB917518 NTW917513:NTX917518 ODS917513:ODT917518 ONO917513:ONP917518 OXK917513:OXL917518 PHG917513:PHH917518 PRC917513:PRD917518 QAY917513:QAZ917518 QKU917513:QKV917518 QUQ917513:QUR917518 REM917513:REN917518 ROI917513:ROJ917518 RYE917513:RYF917518 SIA917513:SIB917518 SRW917513:SRX917518 TBS917513:TBT917518 TLO917513:TLP917518 TVK917513:TVL917518 UFG917513:UFH917518 UPC917513:UPD917518 UYY917513:UYZ917518 VIU917513:VIV917518 VSQ917513:VSR917518 WCM917513:WCN917518 WMI917513:WMJ917518 WWE917513:WWF917518 W983049:X983054 JS983049:JT983054 TO983049:TP983054 ADK983049:ADL983054 ANG983049:ANH983054 AXC983049:AXD983054 BGY983049:BGZ983054 BQU983049:BQV983054 CAQ983049:CAR983054 CKM983049:CKN983054 CUI983049:CUJ983054 DEE983049:DEF983054 DOA983049:DOB983054 DXW983049:DXX983054 EHS983049:EHT983054 ERO983049:ERP983054 FBK983049:FBL983054 FLG983049:FLH983054 FVC983049:FVD983054 GEY983049:GEZ983054 GOU983049:GOV983054 GYQ983049:GYR983054 HIM983049:HIN983054 HSI983049:HSJ983054 ICE983049:ICF983054 IMA983049:IMB983054 IVW983049:IVX983054 JFS983049:JFT983054 JPO983049:JPP983054 JZK983049:JZL983054 KJG983049:KJH983054 KTC983049:KTD983054 LCY983049:LCZ983054 LMU983049:LMV983054 LWQ983049:LWR983054 MGM983049:MGN983054 MQI983049:MQJ983054 NAE983049:NAF983054 NKA983049:NKB983054 NTW983049:NTX983054 ODS983049:ODT983054 ONO983049:ONP983054 OXK983049:OXL983054 PHG983049:PHH983054 PRC983049:PRD983054 QAY983049:QAZ983054 QKU983049:QKV983054 QUQ983049:QUR983054 REM983049:REN983054 ROI983049:ROJ983054 RYE983049:RYF983054 SIA983049:SIB983054 SRW983049:SRX983054 TBS983049:TBT983054 TLO983049:TLP983054 TVK983049:TVL983054 UFG983049:UFH983054 UPC983049:UPD983054 UYY983049:UYZ983054 VIU983049:VIV983054 VSQ983049:VSR983054 WCM983049:WCN983054 WMI983049:WMJ983054 WWE983049:WWF983054">
      <formula1>$AM$6:$AM$8</formula1>
    </dataValidation>
    <dataValidation type="custom" imeMode="halfAlpha" allowBlank="1" showInputMessage="1" showErrorMessage="1" errorTitle="入力規制" error="-(ﾊｲﾌﾝ)は不要です。" promptTitle="入力規制" prompt="-(ﾊｲﾌﾝ)は不要" sqref="WWI983049:WWL983060 JW9:JZ20 TS9:TV20 ADO9:ADR20 ANK9:ANN20 AXG9:AXJ20 BHC9:BHF20 BQY9:BRB20 CAU9:CAX20 CKQ9:CKT20 CUM9:CUP20 DEI9:DEL20 DOE9:DOH20 DYA9:DYD20 EHW9:EHZ20 ERS9:ERV20 FBO9:FBR20 FLK9:FLN20 FVG9:FVJ20 GFC9:GFF20 GOY9:GPB20 GYU9:GYX20 HIQ9:HIT20 HSM9:HSP20 ICI9:ICL20 IME9:IMH20 IWA9:IWD20 JFW9:JFZ20 JPS9:JPV20 JZO9:JZR20 KJK9:KJN20 KTG9:KTJ20 LDC9:LDF20 LMY9:LNB20 LWU9:LWX20 MGQ9:MGT20 MQM9:MQP20 NAI9:NAL20 NKE9:NKH20 NUA9:NUD20 ODW9:ODZ20 ONS9:ONV20 OXO9:OXR20 PHK9:PHN20 PRG9:PRJ20 QBC9:QBF20 QKY9:QLB20 QUU9:QUX20 REQ9:RET20 ROM9:ROP20 RYI9:RYL20 SIE9:SIH20 SSA9:SSD20 TBW9:TBZ20 TLS9:TLV20 TVO9:TVR20 UFK9:UFN20 UPG9:UPJ20 UZC9:UZF20 VIY9:VJB20 VSU9:VSX20 WCQ9:WCT20 WMM9:WMP20 WWI9:WWL20 AA65545:AD65556 JW65545:JZ65556 TS65545:TV65556 ADO65545:ADR65556 ANK65545:ANN65556 AXG65545:AXJ65556 BHC65545:BHF65556 BQY65545:BRB65556 CAU65545:CAX65556 CKQ65545:CKT65556 CUM65545:CUP65556 DEI65545:DEL65556 DOE65545:DOH65556 DYA65545:DYD65556 EHW65545:EHZ65556 ERS65545:ERV65556 FBO65545:FBR65556 FLK65545:FLN65556 FVG65545:FVJ65556 GFC65545:GFF65556 GOY65545:GPB65556 GYU65545:GYX65556 HIQ65545:HIT65556 HSM65545:HSP65556 ICI65545:ICL65556 IME65545:IMH65556 IWA65545:IWD65556 JFW65545:JFZ65556 JPS65545:JPV65556 JZO65545:JZR65556 KJK65545:KJN65556 KTG65545:KTJ65556 LDC65545:LDF65556 LMY65545:LNB65556 LWU65545:LWX65556 MGQ65545:MGT65556 MQM65545:MQP65556 NAI65545:NAL65556 NKE65545:NKH65556 NUA65545:NUD65556 ODW65545:ODZ65556 ONS65545:ONV65556 OXO65545:OXR65556 PHK65545:PHN65556 PRG65545:PRJ65556 QBC65545:QBF65556 QKY65545:QLB65556 QUU65545:QUX65556 REQ65545:RET65556 ROM65545:ROP65556 RYI65545:RYL65556 SIE65545:SIH65556 SSA65545:SSD65556 TBW65545:TBZ65556 TLS65545:TLV65556 TVO65545:TVR65556 UFK65545:UFN65556 UPG65545:UPJ65556 UZC65545:UZF65556 VIY65545:VJB65556 VSU65545:VSX65556 WCQ65545:WCT65556 WMM65545:WMP65556 WWI65545:WWL65556 AA131081:AD131092 JW131081:JZ131092 TS131081:TV131092 ADO131081:ADR131092 ANK131081:ANN131092 AXG131081:AXJ131092 BHC131081:BHF131092 BQY131081:BRB131092 CAU131081:CAX131092 CKQ131081:CKT131092 CUM131081:CUP131092 DEI131081:DEL131092 DOE131081:DOH131092 DYA131081:DYD131092 EHW131081:EHZ131092 ERS131081:ERV131092 FBO131081:FBR131092 FLK131081:FLN131092 FVG131081:FVJ131092 GFC131081:GFF131092 GOY131081:GPB131092 GYU131081:GYX131092 HIQ131081:HIT131092 HSM131081:HSP131092 ICI131081:ICL131092 IME131081:IMH131092 IWA131081:IWD131092 JFW131081:JFZ131092 JPS131081:JPV131092 JZO131081:JZR131092 KJK131081:KJN131092 KTG131081:KTJ131092 LDC131081:LDF131092 LMY131081:LNB131092 LWU131081:LWX131092 MGQ131081:MGT131092 MQM131081:MQP131092 NAI131081:NAL131092 NKE131081:NKH131092 NUA131081:NUD131092 ODW131081:ODZ131092 ONS131081:ONV131092 OXO131081:OXR131092 PHK131081:PHN131092 PRG131081:PRJ131092 QBC131081:QBF131092 QKY131081:QLB131092 QUU131081:QUX131092 REQ131081:RET131092 ROM131081:ROP131092 RYI131081:RYL131092 SIE131081:SIH131092 SSA131081:SSD131092 TBW131081:TBZ131092 TLS131081:TLV131092 TVO131081:TVR131092 UFK131081:UFN131092 UPG131081:UPJ131092 UZC131081:UZF131092 VIY131081:VJB131092 VSU131081:VSX131092 WCQ131081:WCT131092 WMM131081:WMP131092 WWI131081:WWL131092 AA196617:AD196628 JW196617:JZ196628 TS196617:TV196628 ADO196617:ADR196628 ANK196617:ANN196628 AXG196617:AXJ196628 BHC196617:BHF196628 BQY196617:BRB196628 CAU196617:CAX196628 CKQ196617:CKT196628 CUM196617:CUP196628 DEI196617:DEL196628 DOE196617:DOH196628 DYA196617:DYD196628 EHW196617:EHZ196628 ERS196617:ERV196628 FBO196617:FBR196628 FLK196617:FLN196628 FVG196617:FVJ196628 GFC196617:GFF196628 GOY196617:GPB196628 GYU196617:GYX196628 HIQ196617:HIT196628 HSM196617:HSP196628 ICI196617:ICL196628 IME196617:IMH196628 IWA196617:IWD196628 JFW196617:JFZ196628 JPS196617:JPV196628 JZO196617:JZR196628 KJK196617:KJN196628 KTG196617:KTJ196628 LDC196617:LDF196628 LMY196617:LNB196628 LWU196617:LWX196628 MGQ196617:MGT196628 MQM196617:MQP196628 NAI196617:NAL196628 NKE196617:NKH196628 NUA196617:NUD196628 ODW196617:ODZ196628 ONS196617:ONV196628 OXO196617:OXR196628 PHK196617:PHN196628 PRG196617:PRJ196628 QBC196617:QBF196628 QKY196617:QLB196628 QUU196617:QUX196628 REQ196617:RET196628 ROM196617:ROP196628 RYI196617:RYL196628 SIE196617:SIH196628 SSA196617:SSD196628 TBW196617:TBZ196628 TLS196617:TLV196628 TVO196617:TVR196628 UFK196617:UFN196628 UPG196617:UPJ196628 UZC196617:UZF196628 VIY196617:VJB196628 VSU196617:VSX196628 WCQ196617:WCT196628 WMM196617:WMP196628 WWI196617:WWL196628 AA262153:AD262164 JW262153:JZ262164 TS262153:TV262164 ADO262153:ADR262164 ANK262153:ANN262164 AXG262153:AXJ262164 BHC262153:BHF262164 BQY262153:BRB262164 CAU262153:CAX262164 CKQ262153:CKT262164 CUM262153:CUP262164 DEI262153:DEL262164 DOE262153:DOH262164 DYA262153:DYD262164 EHW262153:EHZ262164 ERS262153:ERV262164 FBO262153:FBR262164 FLK262153:FLN262164 FVG262153:FVJ262164 GFC262153:GFF262164 GOY262153:GPB262164 GYU262153:GYX262164 HIQ262153:HIT262164 HSM262153:HSP262164 ICI262153:ICL262164 IME262153:IMH262164 IWA262153:IWD262164 JFW262153:JFZ262164 JPS262153:JPV262164 JZO262153:JZR262164 KJK262153:KJN262164 KTG262153:KTJ262164 LDC262153:LDF262164 LMY262153:LNB262164 LWU262153:LWX262164 MGQ262153:MGT262164 MQM262153:MQP262164 NAI262153:NAL262164 NKE262153:NKH262164 NUA262153:NUD262164 ODW262153:ODZ262164 ONS262153:ONV262164 OXO262153:OXR262164 PHK262153:PHN262164 PRG262153:PRJ262164 QBC262153:QBF262164 QKY262153:QLB262164 QUU262153:QUX262164 REQ262153:RET262164 ROM262153:ROP262164 RYI262153:RYL262164 SIE262153:SIH262164 SSA262153:SSD262164 TBW262153:TBZ262164 TLS262153:TLV262164 TVO262153:TVR262164 UFK262153:UFN262164 UPG262153:UPJ262164 UZC262153:UZF262164 VIY262153:VJB262164 VSU262153:VSX262164 WCQ262153:WCT262164 WMM262153:WMP262164 WWI262153:WWL262164 AA327689:AD327700 JW327689:JZ327700 TS327689:TV327700 ADO327689:ADR327700 ANK327689:ANN327700 AXG327689:AXJ327700 BHC327689:BHF327700 BQY327689:BRB327700 CAU327689:CAX327700 CKQ327689:CKT327700 CUM327689:CUP327700 DEI327689:DEL327700 DOE327689:DOH327700 DYA327689:DYD327700 EHW327689:EHZ327700 ERS327689:ERV327700 FBO327689:FBR327700 FLK327689:FLN327700 FVG327689:FVJ327700 GFC327689:GFF327700 GOY327689:GPB327700 GYU327689:GYX327700 HIQ327689:HIT327700 HSM327689:HSP327700 ICI327689:ICL327700 IME327689:IMH327700 IWA327689:IWD327700 JFW327689:JFZ327700 JPS327689:JPV327700 JZO327689:JZR327700 KJK327689:KJN327700 KTG327689:KTJ327700 LDC327689:LDF327700 LMY327689:LNB327700 LWU327689:LWX327700 MGQ327689:MGT327700 MQM327689:MQP327700 NAI327689:NAL327700 NKE327689:NKH327700 NUA327689:NUD327700 ODW327689:ODZ327700 ONS327689:ONV327700 OXO327689:OXR327700 PHK327689:PHN327700 PRG327689:PRJ327700 QBC327689:QBF327700 QKY327689:QLB327700 QUU327689:QUX327700 REQ327689:RET327700 ROM327689:ROP327700 RYI327689:RYL327700 SIE327689:SIH327700 SSA327689:SSD327700 TBW327689:TBZ327700 TLS327689:TLV327700 TVO327689:TVR327700 UFK327689:UFN327700 UPG327689:UPJ327700 UZC327689:UZF327700 VIY327689:VJB327700 VSU327689:VSX327700 WCQ327689:WCT327700 WMM327689:WMP327700 WWI327689:WWL327700 AA393225:AD393236 JW393225:JZ393236 TS393225:TV393236 ADO393225:ADR393236 ANK393225:ANN393236 AXG393225:AXJ393236 BHC393225:BHF393236 BQY393225:BRB393236 CAU393225:CAX393236 CKQ393225:CKT393236 CUM393225:CUP393236 DEI393225:DEL393236 DOE393225:DOH393236 DYA393225:DYD393236 EHW393225:EHZ393236 ERS393225:ERV393236 FBO393225:FBR393236 FLK393225:FLN393236 FVG393225:FVJ393236 GFC393225:GFF393236 GOY393225:GPB393236 GYU393225:GYX393236 HIQ393225:HIT393236 HSM393225:HSP393236 ICI393225:ICL393236 IME393225:IMH393236 IWA393225:IWD393236 JFW393225:JFZ393236 JPS393225:JPV393236 JZO393225:JZR393236 KJK393225:KJN393236 KTG393225:KTJ393236 LDC393225:LDF393236 LMY393225:LNB393236 LWU393225:LWX393236 MGQ393225:MGT393236 MQM393225:MQP393236 NAI393225:NAL393236 NKE393225:NKH393236 NUA393225:NUD393236 ODW393225:ODZ393236 ONS393225:ONV393236 OXO393225:OXR393236 PHK393225:PHN393236 PRG393225:PRJ393236 QBC393225:QBF393236 QKY393225:QLB393236 QUU393225:QUX393236 REQ393225:RET393236 ROM393225:ROP393236 RYI393225:RYL393236 SIE393225:SIH393236 SSA393225:SSD393236 TBW393225:TBZ393236 TLS393225:TLV393236 TVO393225:TVR393236 UFK393225:UFN393236 UPG393225:UPJ393236 UZC393225:UZF393236 VIY393225:VJB393236 VSU393225:VSX393236 WCQ393225:WCT393236 WMM393225:WMP393236 WWI393225:WWL393236 AA458761:AD458772 JW458761:JZ458772 TS458761:TV458772 ADO458761:ADR458772 ANK458761:ANN458772 AXG458761:AXJ458772 BHC458761:BHF458772 BQY458761:BRB458772 CAU458761:CAX458772 CKQ458761:CKT458772 CUM458761:CUP458772 DEI458761:DEL458772 DOE458761:DOH458772 DYA458761:DYD458772 EHW458761:EHZ458772 ERS458761:ERV458772 FBO458761:FBR458772 FLK458761:FLN458772 FVG458761:FVJ458772 GFC458761:GFF458772 GOY458761:GPB458772 GYU458761:GYX458772 HIQ458761:HIT458772 HSM458761:HSP458772 ICI458761:ICL458772 IME458761:IMH458772 IWA458761:IWD458772 JFW458761:JFZ458772 JPS458761:JPV458772 JZO458761:JZR458772 KJK458761:KJN458772 KTG458761:KTJ458772 LDC458761:LDF458772 LMY458761:LNB458772 LWU458761:LWX458772 MGQ458761:MGT458772 MQM458761:MQP458772 NAI458761:NAL458772 NKE458761:NKH458772 NUA458761:NUD458772 ODW458761:ODZ458772 ONS458761:ONV458772 OXO458761:OXR458772 PHK458761:PHN458772 PRG458761:PRJ458772 QBC458761:QBF458772 QKY458761:QLB458772 QUU458761:QUX458772 REQ458761:RET458772 ROM458761:ROP458772 RYI458761:RYL458772 SIE458761:SIH458772 SSA458761:SSD458772 TBW458761:TBZ458772 TLS458761:TLV458772 TVO458761:TVR458772 UFK458761:UFN458772 UPG458761:UPJ458772 UZC458761:UZF458772 VIY458761:VJB458772 VSU458761:VSX458772 WCQ458761:WCT458772 WMM458761:WMP458772 WWI458761:WWL458772 AA524297:AD524308 JW524297:JZ524308 TS524297:TV524308 ADO524297:ADR524308 ANK524297:ANN524308 AXG524297:AXJ524308 BHC524297:BHF524308 BQY524297:BRB524308 CAU524297:CAX524308 CKQ524297:CKT524308 CUM524297:CUP524308 DEI524297:DEL524308 DOE524297:DOH524308 DYA524297:DYD524308 EHW524297:EHZ524308 ERS524297:ERV524308 FBO524297:FBR524308 FLK524297:FLN524308 FVG524297:FVJ524308 GFC524297:GFF524308 GOY524297:GPB524308 GYU524297:GYX524308 HIQ524297:HIT524308 HSM524297:HSP524308 ICI524297:ICL524308 IME524297:IMH524308 IWA524297:IWD524308 JFW524297:JFZ524308 JPS524297:JPV524308 JZO524297:JZR524308 KJK524297:KJN524308 KTG524297:KTJ524308 LDC524297:LDF524308 LMY524297:LNB524308 LWU524297:LWX524308 MGQ524297:MGT524308 MQM524297:MQP524308 NAI524297:NAL524308 NKE524297:NKH524308 NUA524297:NUD524308 ODW524297:ODZ524308 ONS524297:ONV524308 OXO524297:OXR524308 PHK524297:PHN524308 PRG524297:PRJ524308 QBC524297:QBF524308 QKY524297:QLB524308 QUU524297:QUX524308 REQ524297:RET524308 ROM524297:ROP524308 RYI524297:RYL524308 SIE524297:SIH524308 SSA524297:SSD524308 TBW524297:TBZ524308 TLS524297:TLV524308 TVO524297:TVR524308 UFK524297:UFN524308 UPG524297:UPJ524308 UZC524297:UZF524308 VIY524297:VJB524308 VSU524297:VSX524308 WCQ524297:WCT524308 WMM524297:WMP524308 WWI524297:WWL524308 AA589833:AD589844 JW589833:JZ589844 TS589833:TV589844 ADO589833:ADR589844 ANK589833:ANN589844 AXG589833:AXJ589844 BHC589833:BHF589844 BQY589833:BRB589844 CAU589833:CAX589844 CKQ589833:CKT589844 CUM589833:CUP589844 DEI589833:DEL589844 DOE589833:DOH589844 DYA589833:DYD589844 EHW589833:EHZ589844 ERS589833:ERV589844 FBO589833:FBR589844 FLK589833:FLN589844 FVG589833:FVJ589844 GFC589833:GFF589844 GOY589833:GPB589844 GYU589833:GYX589844 HIQ589833:HIT589844 HSM589833:HSP589844 ICI589833:ICL589844 IME589833:IMH589844 IWA589833:IWD589844 JFW589833:JFZ589844 JPS589833:JPV589844 JZO589833:JZR589844 KJK589833:KJN589844 KTG589833:KTJ589844 LDC589833:LDF589844 LMY589833:LNB589844 LWU589833:LWX589844 MGQ589833:MGT589844 MQM589833:MQP589844 NAI589833:NAL589844 NKE589833:NKH589844 NUA589833:NUD589844 ODW589833:ODZ589844 ONS589833:ONV589844 OXO589833:OXR589844 PHK589833:PHN589844 PRG589833:PRJ589844 QBC589833:QBF589844 QKY589833:QLB589844 QUU589833:QUX589844 REQ589833:RET589844 ROM589833:ROP589844 RYI589833:RYL589844 SIE589833:SIH589844 SSA589833:SSD589844 TBW589833:TBZ589844 TLS589833:TLV589844 TVO589833:TVR589844 UFK589833:UFN589844 UPG589833:UPJ589844 UZC589833:UZF589844 VIY589833:VJB589844 VSU589833:VSX589844 WCQ589833:WCT589844 WMM589833:WMP589844 WWI589833:WWL589844 AA655369:AD655380 JW655369:JZ655380 TS655369:TV655380 ADO655369:ADR655380 ANK655369:ANN655380 AXG655369:AXJ655380 BHC655369:BHF655380 BQY655369:BRB655380 CAU655369:CAX655380 CKQ655369:CKT655380 CUM655369:CUP655380 DEI655369:DEL655380 DOE655369:DOH655380 DYA655369:DYD655380 EHW655369:EHZ655380 ERS655369:ERV655380 FBO655369:FBR655380 FLK655369:FLN655380 FVG655369:FVJ655380 GFC655369:GFF655380 GOY655369:GPB655380 GYU655369:GYX655380 HIQ655369:HIT655380 HSM655369:HSP655380 ICI655369:ICL655380 IME655369:IMH655380 IWA655369:IWD655380 JFW655369:JFZ655380 JPS655369:JPV655380 JZO655369:JZR655380 KJK655369:KJN655380 KTG655369:KTJ655380 LDC655369:LDF655380 LMY655369:LNB655380 LWU655369:LWX655380 MGQ655369:MGT655380 MQM655369:MQP655380 NAI655369:NAL655380 NKE655369:NKH655380 NUA655369:NUD655380 ODW655369:ODZ655380 ONS655369:ONV655380 OXO655369:OXR655380 PHK655369:PHN655380 PRG655369:PRJ655380 QBC655369:QBF655380 QKY655369:QLB655380 QUU655369:QUX655380 REQ655369:RET655380 ROM655369:ROP655380 RYI655369:RYL655380 SIE655369:SIH655380 SSA655369:SSD655380 TBW655369:TBZ655380 TLS655369:TLV655380 TVO655369:TVR655380 UFK655369:UFN655380 UPG655369:UPJ655380 UZC655369:UZF655380 VIY655369:VJB655380 VSU655369:VSX655380 WCQ655369:WCT655380 WMM655369:WMP655380 WWI655369:WWL655380 AA720905:AD720916 JW720905:JZ720916 TS720905:TV720916 ADO720905:ADR720916 ANK720905:ANN720916 AXG720905:AXJ720916 BHC720905:BHF720916 BQY720905:BRB720916 CAU720905:CAX720916 CKQ720905:CKT720916 CUM720905:CUP720916 DEI720905:DEL720916 DOE720905:DOH720916 DYA720905:DYD720916 EHW720905:EHZ720916 ERS720905:ERV720916 FBO720905:FBR720916 FLK720905:FLN720916 FVG720905:FVJ720916 GFC720905:GFF720916 GOY720905:GPB720916 GYU720905:GYX720916 HIQ720905:HIT720916 HSM720905:HSP720916 ICI720905:ICL720916 IME720905:IMH720916 IWA720905:IWD720916 JFW720905:JFZ720916 JPS720905:JPV720916 JZO720905:JZR720916 KJK720905:KJN720916 KTG720905:KTJ720916 LDC720905:LDF720916 LMY720905:LNB720916 LWU720905:LWX720916 MGQ720905:MGT720916 MQM720905:MQP720916 NAI720905:NAL720916 NKE720905:NKH720916 NUA720905:NUD720916 ODW720905:ODZ720916 ONS720905:ONV720916 OXO720905:OXR720916 PHK720905:PHN720916 PRG720905:PRJ720916 QBC720905:QBF720916 QKY720905:QLB720916 QUU720905:QUX720916 REQ720905:RET720916 ROM720905:ROP720916 RYI720905:RYL720916 SIE720905:SIH720916 SSA720905:SSD720916 TBW720905:TBZ720916 TLS720905:TLV720916 TVO720905:TVR720916 UFK720905:UFN720916 UPG720905:UPJ720916 UZC720905:UZF720916 VIY720905:VJB720916 VSU720905:VSX720916 WCQ720905:WCT720916 WMM720905:WMP720916 WWI720905:WWL720916 AA786441:AD786452 JW786441:JZ786452 TS786441:TV786452 ADO786441:ADR786452 ANK786441:ANN786452 AXG786441:AXJ786452 BHC786441:BHF786452 BQY786441:BRB786452 CAU786441:CAX786452 CKQ786441:CKT786452 CUM786441:CUP786452 DEI786441:DEL786452 DOE786441:DOH786452 DYA786441:DYD786452 EHW786441:EHZ786452 ERS786441:ERV786452 FBO786441:FBR786452 FLK786441:FLN786452 FVG786441:FVJ786452 GFC786441:GFF786452 GOY786441:GPB786452 GYU786441:GYX786452 HIQ786441:HIT786452 HSM786441:HSP786452 ICI786441:ICL786452 IME786441:IMH786452 IWA786441:IWD786452 JFW786441:JFZ786452 JPS786441:JPV786452 JZO786441:JZR786452 KJK786441:KJN786452 KTG786441:KTJ786452 LDC786441:LDF786452 LMY786441:LNB786452 LWU786441:LWX786452 MGQ786441:MGT786452 MQM786441:MQP786452 NAI786441:NAL786452 NKE786441:NKH786452 NUA786441:NUD786452 ODW786441:ODZ786452 ONS786441:ONV786452 OXO786441:OXR786452 PHK786441:PHN786452 PRG786441:PRJ786452 QBC786441:QBF786452 QKY786441:QLB786452 QUU786441:QUX786452 REQ786441:RET786452 ROM786441:ROP786452 RYI786441:RYL786452 SIE786441:SIH786452 SSA786441:SSD786452 TBW786441:TBZ786452 TLS786441:TLV786452 TVO786441:TVR786452 UFK786441:UFN786452 UPG786441:UPJ786452 UZC786441:UZF786452 VIY786441:VJB786452 VSU786441:VSX786452 WCQ786441:WCT786452 WMM786441:WMP786452 WWI786441:WWL786452 AA851977:AD851988 JW851977:JZ851988 TS851977:TV851988 ADO851977:ADR851988 ANK851977:ANN851988 AXG851977:AXJ851988 BHC851977:BHF851988 BQY851977:BRB851988 CAU851977:CAX851988 CKQ851977:CKT851988 CUM851977:CUP851988 DEI851977:DEL851988 DOE851977:DOH851988 DYA851977:DYD851988 EHW851977:EHZ851988 ERS851977:ERV851988 FBO851977:FBR851988 FLK851977:FLN851988 FVG851977:FVJ851988 GFC851977:GFF851988 GOY851977:GPB851988 GYU851977:GYX851988 HIQ851977:HIT851988 HSM851977:HSP851988 ICI851977:ICL851988 IME851977:IMH851988 IWA851977:IWD851988 JFW851977:JFZ851988 JPS851977:JPV851988 JZO851977:JZR851988 KJK851977:KJN851988 KTG851977:KTJ851988 LDC851977:LDF851988 LMY851977:LNB851988 LWU851977:LWX851988 MGQ851977:MGT851988 MQM851977:MQP851988 NAI851977:NAL851988 NKE851977:NKH851988 NUA851977:NUD851988 ODW851977:ODZ851988 ONS851977:ONV851988 OXO851977:OXR851988 PHK851977:PHN851988 PRG851977:PRJ851988 QBC851977:QBF851988 QKY851977:QLB851988 QUU851977:QUX851988 REQ851977:RET851988 ROM851977:ROP851988 RYI851977:RYL851988 SIE851977:SIH851988 SSA851977:SSD851988 TBW851977:TBZ851988 TLS851977:TLV851988 TVO851977:TVR851988 UFK851977:UFN851988 UPG851977:UPJ851988 UZC851977:UZF851988 VIY851977:VJB851988 VSU851977:VSX851988 WCQ851977:WCT851988 WMM851977:WMP851988 WWI851977:WWL851988 AA917513:AD917524 JW917513:JZ917524 TS917513:TV917524 ADO917513:ADR917524 ANK917513:ANN917524 AXG917513:AXJ917524 BHC917513:BHF917524 BQY917513:BRB917524 CAU917513:CAX917524 CKQ917513:CKT917524 CUM917513:CUP917524 DEI917513:DEL917524 DOE917513:DOH917524 DYA917513:DYD917524 EHW917513:EHZ917524 ERS917513:ERV917524 FBO917513:FBR917524 FLK917513:FLN917524 FVG917513:FVJ917524 GFC917513:GFF917524 GOY917513:GPB917524 GYU917513:GYX917524 HIQ917513:HIT917524 HSM917513:HSP917524 ICI917513:ICL917524 IME917513:IMH917524 IWA917513:IWD917524 JFW917513:JFZ917524 JPS917513:JPV917524 JZO917513:JZR917524 KJK917513:KJN917524 KTG917513:KTJ917524 LDC917513:LDF917524 LMY917513:LNB917524 LWU917513:LWX917524 MGQ917513:MGT917524 MQM917513:MQP917524 NAI917513:NAL917524 NKE917513:NKH917524 NUA917513:NUD917524 ODW917513:ODZ917524 ONS917513:ONV917524 OXO917513:OXR917524 PHK917513:PHN917524 PRG917513:PRJ917524 QBC917513:QBF917524 QKY917513:QLB917524 QUU917513:QUX917524 REQ917513:RET917524 ROM917513:ROP917524 RYI917513:RYL917524 SIE917513:SIH917524 SSA917513:SSD917524 TBW917513:TBZ917524 TLS917513:TLV917524 TVO917513:TVR917524 UFK917513:UFN917524 UPG917513:UPJ917524 UZC917513:UZF917524 VIY917513:VJB917524 VSU917513:VSX917524 WCQ917513:WCT917524 WMM917513:WMP917524 WWI917513:WWL917524 AA983049:AD983060 JW983049:JZ983060 TS983049:TV983060 ADO983049:ADR983060 ANK983049:ANN983060 AXG983049:AXJ983060 BHC983049:BHF983060 BQY983049:BRB983060 CAU983049:CAX983060 CKQ983049:CKT983060 CUM983049:CUP983060 DEI983049:DEL983060 DOE983049:DOH983060 DYA983049:DYD983060 EHW983049:EHZ983060 ERS983049:ERV983060 FBO983049:FBR983060 FLK983049:FLN983060 FVG983049:FVJ983060 GFC983049:GFF983060 GOY983049:GPB983060 GYU983049:GYX983060 HIQ983049:HIT983060 HSM983049:HSP983060 ICI983049:ICL983060 IME983049:IMH983060 IWA983049:IWD983060 JFW983049:JFZ983060 JPS983049:JPV983060 JZO983049:JZR983060 KJK983049:KJN983060 KTG983049:KTJ983060 LDC983049:LDF983060 LMY983049:LNB983060 LWU983049:LWX983060 MGQ983049:MGT983060 MQM983049:MQP983060 NAI983049:NAL983060 NKE983049:NKH983060 NUA983049:NUD983060 ODW983049:ODZ983060 ONS983049:ONV983060 OXO983049:OXR983060 PHK983049:PHN983060 PRG983049:PRJ983060 QBC983049:QBF983060 QKY983049:QLB983060 QUU983049:QUX983060 REQ983049:RET983060 ROM983049:ROP983060 RYI983049:RYL983060 SIE983049:SIH983060 SSA983049:SSD983060 TBW983049:TBZ983060 TLS983049:TLV983060 TVO983049:TVR983060 UFK983049:UFN983060 UPG983049:UPJ983060 UZC983049:UZF983060 VIY983049:VJB983060 VSU983049:VSX983060 WCQ983049:WCT983060 WMM983049:WMP983060">
      <formula1>NOT(COUNTIF(AA9,"*-*"))</formula1>
    </dataValidation>
    <dataValidation type="textLength" imeMode="off" operator="equal" allowBlank="1" showInputMessage="1" showErrorMessage="1" errorTitle="入力規則" error="&quot;-&quot;(ﾊｲﾌﾝ)を含まない、_x000a_数字7桁で入力して下さい。" sqref="VIF983055:VII983055 JD19:JG19 SZ19:TC19 ACV19:ACY19 AMR19:AMU19 AWN19:AWQ19 BGJ19:BGM19 BQF19:BQI19 CAB19:CAE19 CJX19:CKA19 CTT19:CTW19 DDP19:DDS19 DNL19:DNO19 DXH19:DXK19 EHD19:EHG19 EQZ19:ERC19 FAV19:FAY19 FKR19:FKU19 FUN19:FUQ19 GEJ19:GEM19 GOF19:GOI19 GYB19:GYE19 HHX19:HIA19 HRT19:HRW19 IBP19:IBS19 ILL19:ILO19 IVH19:IVK19 JFD19:JFG19 JOZ19:JPC19 JYV19:JYY19 KIR19:KIU19 KSN19:KSQ19 LCJ19:LCM19 LMF19:LMI19 LWB19:LWE19 MFX19:MGA19 MPT19:MPW19 MZP19:MZS19 NJL19:NJO19 NTH19:NTK19 ODD19:ODG19 OMZ19:ONC19 OWV19:OWY19 PGR19:PGU19 PQN19:PQQ19 QAJ19:QAM19 QKF19:QKI19 QUB19:QUE19 RDX19:REA19 RNT19:RNW19 RXP19:RXS19 SHL19:SHO19 SRH19:SRK19 TBD19:TBG19 TKZ19:TLC19 TUV19:TUY19 UER19:UEU19 UON19:UOQ19 UYJ19:UYM19 VIF19:VII19 VSB19:VSE19 WBX19:WCA19 WLT19:WLW19 WVP19:WVS19 H65555:K65555 JD65555:JG65555 SZ65555:TC65555 ACV65555:ACY65555 AMR65555:AMU65555 AWN65555:AWQ65555 BGJ65555:BGM65555 BQF65555:BQI65555 CAB65555:CAE65555 CJX65555:CKA65555 CTT65555:CTW65555 DDP65555:DDS65555 DNL65555:DNO65555 DXH65555:DXK65555 EHD65555:EHG65555 EQZ65555:ERC65555 FAV65555:FAY65555 FKR65555:FKU65555 FUN65555:FUQ65555 GEJ65555:GEM65555 GOF65555:GOI65555 GYB65555:GYE65555 HHX65555:HIA65555 HRT65555:HRW65555 IBP65555:IBS65555 ILL65555:ILO65555 IVH65555:IVK65555 JFD65555:JFG65555 JOZ65555:JPC65555 JYV65555:JYY65555 KIR65555:KIU65555 KSN65555:KSQ65555 LCJ65555:LCM65555 LMF65555:LMI65555 LWB65555:LWE65555 MFX65555:MGA65555 MPT65555:MPW65555 MZP65555:MZS65555 NJL65555:NJO65555 NTH65555:NTK65555 ODD65555:ODG65555 OMZ65555:ONC65555 OWV65555:OWY65555 PGR65555:PGU65555 PQN65555:PQQ65555 QAJ65555:QAM65555 QKF65555:QKI65555 QUB65555:QUE65555 RDX65555:REA65555 RNT65555:RNW65555 RXP65555:RXS65555 SHL65555:SHO65555 SRH65555:SRK65555 TBD65555:TBG65555 TKZ65555:TLC65555 TUV65555:TUY65555 UER65555:UEU65555 UON65555:UOQ65555 UYJ65555:UYM65555 VIF65555:VII65555 VSB65555:VSE65555 WBX65555:WCA65555 WLT65555:WLW65555 WVP65555:WVS65555 H131091:K131091 JD131091:JG131091 SZ131091:TC131091 ACV131091:ACY131091 AMR131091:AMU131091 AWN131091:AWQ131091 BGJ131091:BGM131091 BQF131091:BQI131091 CAB131091:CAE131091 CJX131091:CKA131091 CTT131091:CTW131091 DDP131091:DDS131091 DNL131091:DNO131091 DXH131091:DXK131091 EHD131091:EHG131091 EQZ131091:ERC131091 FAV131091:FAY131091 FKR131091:FKU131091 FUN131091:FUQ131091 GEJ131091:GEM131091 GOF131091:GOI131091 GYB131091:GYE131091 HHX131091:HIA131091 HRT131091:HRW131091 IBP131091:IBS131091 ILL131091:ILO131091 IVH131091:IVK131091 JFD131091:JFG131091 JOZ131091:JPC131091 JYV131091:JYY131091 KIR131091:KIU131091 KSN131091:KSQ131091 LCJ131091:LCM131091 LMF131091:LMI131091 LWB131091:LWE131091 MFX131091:MGA131091 MPT131091:MPW131091 MZP131091:MZS131091 NJL131091:NJO131091 NTH131091:NTK131091 ODD131091:ODG131091 OMZ131091:ONC131091 OWV131091:OWY131091 PGR131091:PGU131091 PQN131091:PQQ131091 QAJ131091:QAM131091 QKF131091:QKI131091 QUB131091:QUE131091 RDX131091:REA131091 RNT131091:RNW131091 RXP131091:RXS131091 SHL131091:SHO131091 SRH131091:SRK131091 TBD131091:TBG131091 TKZ131091:TLC131091 TUV131091:TUY131091 UER131091:UEU131091 UON131091:UOQ131091 UYJ131091:UYM131091 VIF131091:VII131091 VSB131091:VSE131091 WBX131091:WCA131091 WLT131091:WLW131091 WVP131091:WVS131091 H196627:K196627 JD196627:JG196627 SZ196627:TC196627 ACV196627:ACY196627 AMR196627:AMU196627 AWN196627:AWQ196627 BGJ196627:BGM196627 BQF196627:BQI196627 CAB196627:CAE196627 CJX196627:CKA196627 CTT196627:CTW196627 DDP196627:DDS196627 DNL196627:DNO196627 DXH196627:DXK196627 EHD196627:EHG196627 EQZ196627:ERC196627 FAV196627:FAY196627 FKR196627:FKU196627 FUN196627:FUQ196627 GEJ196627:GEM196627 GOF196627:GOI196627 GYB196627:GYE196627 HHX196627:HIA196627 HRT196627:HRW196627 IBP196627:IBS196627 ILL196627:ILO196627 IVH196627:IVK196627 JFD196627:JFG196627 JOZ196627:JPC196627 JYV196627:JYY196627 KIR196627:KIU196627 KSN196627:KSQ196627 LCJ196627:LCM196627 LMF196627:LMI196627 LWB196627:LWE196627 MFX196627:MGA196627 MPT196627:MPW196627 MZP196627:MZS196627 NJL196627:NJO196627 NTH196627:NTK196627 ODD196627:ODG196627 OMZ196627:ONC196627 OWV196627:OWY196627 PGR196627:PGU196627 PQN196627:PQQ196627 QAJ196627:QAM196627 QKF196627:QKI196627 QUB196627:QUE196627 RDX196627:REA196627 RNT196627:RNW196627 RXP196627:RXS196627 SHL196627:SHO196627 SRH196627:SRK196627 TBD196627:TBG196627 TKZ196627:TLC196627 TUV196627:TUY196627 UER196627:UEU196627 UON196627:UOQ196627 UYJ196627:UYM196627 VIF196627:VII196627 VSB196627:VSE196627 WBX196627:WCA196627 WLT196627:WLW196627 WVP196627:WVS196627 H262163:K262163 JD262163:JG262163 SZ262163:TC262163 ACV262163:ACY262163 AMR262163:AMU262163 AWN262163:AWQ262163 BGJ262163:BGM262163 BQF262163:BQI262163 CAB262163:CAE262163 CJX262163:CKA262163 CTT262163:CTW262163 DDP262163:DDS262163 DNL262163:DNO262163 DXH262163:DXK262163 EHD262163:EHG262163 EQZ262163:ERC262163 FAV262163:FAY262163 FKR262163:FKU262163 FUN262163:FUQ262163 GEJ262163:GEM262163 GOF262163:GOI262163 GYB262163:GYE262163 HHX262163:HIA262163 HRT262163:HRW262163 IBP262163:IBS262163 ILL262163:ILO262163 IVH262163:IVK262163 JFD262163:JFG262163 JOZ262163:JPC262163 JYV262163:JYY262163 KIR262163:KIU262163 KSN262163:KSQ262163 LCJ262163:LCM262163 LMF262163:LMI262163 LWB262163:LWE262163 MFX262163:MGA262163 MPT262163:MPW262163 MZP262163:MZS262163 NJL262163:NJO262163 NTH262163:NTK262163 ODD262163:ODG262163 OMZ262163:ONC262163 OWV262163:OWY262163 PGR262163:PGU262163 PQN262163:PQQ262163 QAJ262163:QAM262163 QKF262163:QKI262163 QUB262163:QUE262163 RDX262163:REA262163 RNT262163:RNW262163 RXP262163:RXS262163 SHL262163:SHO262163 SRH262163:SRK262163 TBD262163:TBG262163 TKZ262163:TLC262163 TUV262163:TUY262163 UER262163:UEU262163 UON262163:UOQ262163 UYJ262163:UYM262163 VIF262163:VII262163 VSB262163:VSE262163 WBX262163:WCA262163 WLT262163:WLW262163 WVP262163:WVS262163 H327699:K327699 JD327699:JG327699 SZ327699:TC327699 ACV327699:ACY327699 AMR327699:AMU327699 AWN327699:AWQ327699 BGJ327699:BGM327699 BQF327699:BQI327699 CAB327699:CAE327699 CJX327699:CKA327699 CTT327699:CTW327699 DDP327699:DDS327699 DNL327699:DNO327699 DXH327699:DXK327699 EHD327699:EHG327699 EQZ327699:ERC327699 FAV327699:FAY327699 FKR327699:FKU327699 FUN327699:FUQ327699 GEJ327699:GEM327699 GOF327699:GOI327699 GYB327699:GYE327699 HHX327699:HIA327699 HRT327699:HRW327699 IBP327699:IBS327699 ILL327699:ILO327699 IVH327699:IVK327699 JFD327699:JFG327699 JOZ327699:JPC327699 JYV327699:JYY327699 KIR327699:KIU327699 KSN327699:KSQ327699 LCJ327699:LCM327699 LMF327699:LMI327699 LWB327699:LWE327699 MFX327699:MGA327699 MPT327699:MPW327699 MZP327699:MZS327699 NJL327699:NJO327699 NTH327699:NTK327699 ODD327699:ODG327699 OMZ327699:ONC327699 OWV327699:OWY327699 PGR327699:PGU327699 PQN327699:PQQ327699 QAJ327699:QAM327699 QKF327699:QKI327699 QUB327699:QUE327699 RDX327699:REA327699 RNT327699:RNW327699 RXP327699:RXS327699 SHL327699:SHO327699 SRH327699:SRK327699 TBD327699:TBG327699 TKZ327699:TLC327699 TUV327699:TUY327699 UER327699:UEU327699 UON327699:UOQ327699 UYJ327699:UYM327699 VIF327699:VII327699 VSB327699:VSE327699 WBX327699:WCA327699 WLT327699:WLW327699 WVP327699:WVS327699 H393235:K393235 JD393235:JG393235 SZ393235:TC393235 ACV393235:ACY393235 AMR393235:AMU393235 AWN393235:AWQ393235 BGJ393235:BGM393235 BQF393235:BQI393235 CAB393235:CAE393235 CJX393235:CKA393235 CTT393235:CTW393235 DDP393235:DDS393235 DNL393235:DNO393235 DXH393235:DXK393235 EHD393235:EHG393235 EQZ393235:ERC393235 FAV393235:FAY393235 FKR393235:FKU393235 FUN393235:FUQ393235 GEJ393235:GEM393235 GOF393235:GOI393235 GYB393235:GYE393235 HHX393235:HIA393235 HRT393235:HRW393235 IBP393235:IBS393235 ILL393235:ILO393235 IVH393235:IVK393235 JFD393235:JFG393235 JOZ393235:JPC393235 JYV393235:JYY393235 KIR393235:KIU393235 KSN393235:KSQ393235 LCJ393235:LCM393235 LMF393235:LMI393235 LWB393235:LWE393235 MFX393235:MGA393235 MPT393235:MPW393235 MZP393235:MZS393235 NJL393235:NJO393235 NTH393235:NTK393235 ODD393235:ODG393235 OMZ393235:ONC393235 OWV393235:OWY393235 PGR393235:PGU393235 PQN393235:PQQ393235 QAJ393235:QAM393235 QKF393235:QKI393235 QUB393235:QUE393235 RDX393235:REA393235 RNT393235:RNW393235 RXP393235:RXS393235 SHL393235:SHO393235 SRH393235:SRK393235 TBD393235:TBG393235 TKZ393235:TLC393235 TUV393235:TUY393235 UER393235:UEU393235 UON393235:UOQ393235 UYJ393235:UYM393235 VIF393235:VII393235 VSB393235:VSE393235 WBX393235:WCA393235 WLT393235:WLW393235 WVP393235:WVS393235 H458771:K458771 JD458771:JG458771 SZ458771:TC458771 ACV458771:ACY458771 AMR458771:AMU458771 AWN458771:AWQ458771 BGJ458771:BGM458771 BQF458771:BQI458771 CAB458771:CAE458771 CJX458771:CKA458771 CTT458771:CTW458771 DDP458771:DDS458771 DNL458771:DNO458771 DXH458771:DXK458771 EHD458771:EHG458771 EQZ458771:ERC458771 FAV458771:FAY458771 FKR458771:FKU458771 FUN458771:FUQ458771 GEJ458771:GEM458771 GOF458771:GOI458771 GYB458771:GYE458771 HHX458771:HIA458771 HRT458771:HRW458771 IBP458771:IBS458771 ILL458771:ILO458771 IVH458771:IVK458771 JFD458771:JFG458771 JOZ458771:JPC458771 JYV458771:JYY458771 KIR458771:KIU458771 KSN458771:KSQ458771 LCJ458771:LCM458771 LMF458771:LMI458771 LWB458771:LWE458771 MFX458771:MGA458771 MPT458771:MPW458771 MZP458771:MZS458771 NJL458771:NJO458771 NTH458771:NTK458771 ODD458771:ODG458771 OMZ458771:ONC458771 OWV458771:OWY458771 PGR458771:PGU458771 PQN458771:PQQ458771 QAJ458771:QAM458771 QKF458771:QKI458771 QUB458771:QUE458771 RDX458771:REA458771 RNT458771:RNW458771 RXP458771:RXS458771 SHL458771:SHO458771 SRH458771:SRK458771 TBD458771:TBG458771 TKZ458771:TLC458771 TUV458771:TUY458771 UER458771:UEU458771 UON458771:UOQ458771 UYJ458771:UYM458771 VIF458771:VII458771 VSB458771:VSE458771 WBX458771:WCA458771 WLT458771:WLW458771 WVP458771:WVS458771 H524307:K524307 JD524307:JG524307 SZ524307:TC524307 ACV524307:ACY524307 AMR524307:AMU524307 AWN524307:AWQ524307 BGJ524307:BGM524307 BQF524307:BQI524307 CAB524307:CAE524307 CJX524307:CKA524307 CTT524307:CTW524307 DDP524307:DDS524307 DNL524307:DNO524307 DXH524307:DXK524307 EHD524307:EHG524307 EQZ524307:ERC524307 FAV524307:FAY524307 FKR524307:FKU524307 FUN524307:FUQ524307 GEJ524307:GEM524307 GOF524307:GOI524307 GYB524307:GYE524307 HHX524307:HIA524307 HRT524307:HRW524307 IBP524307:IBS524307 ILL524307:ILO524307 IVH524307:IVK524307 JFD524307:JFG524307 JOZ524307:JPC524307 JYV524307:JYY524307 KIR524307:KIU524307 KSN524307:KSQ524307 LCJ524307:LCM524307 LMF524307:LMI524307 LWB524307:LWE524307 MFX524307:MGA524307 MPT524307:MPW524307 MZP524307:MZS524307 NJL524307:NJO524307 NTH524307:NTK524307 ODD524307:ODG524307 OMZ524307:ONC524307 OWV524307:OWY524307 PGR524307:PGU524307 PQN524307:PQQ524307 QAJ524307:QAM524307 QKF524307:QKI524307 QUB524307:QUE524307 RDX524307:REA524307 RNT524307:RNW524307 RXP524307:RXS524307 SHL524307:SHO524307 SRH524307:SRK524307 TBD524307:TBG524307 TKZ524307:TLC524307 TUV524307:TUY524307 UER524307:UEU524307 UON524307:UOQ524307 UYJ524307:UYM524307 VIF524307:VII524307 VSB524307:VSE524307 WBX524307:WCA524307 WLT524307:WLW524307 WVP524307:WVS524307 H589843:K589843 JD589843:JG589843 SZ589843:TC589843 ACV589843:ACY589843 AMR589843:AMU589843 AWN589843:AWQ589843 BGJ589843:BGM589843 BQF589843:BQI589843 CAB589843:CAE589843 CJX589843:CKA589843 CTT589843:CTW589843 DDP589843:DDS589843 DNL589843:DNO589843 DXH589843:DXK589843 EHD589843:EHG589843 EQZ589843:ERC589843 FAV589843:FAY589843 FKR589843:FKU589843 FUN589843:FUQ589843 GEJ589843:GEM589843 GOF589843:GOI589843 GYB589843:GYE589843 HHX589843:HIA589843 HRT589843:HRW589843 IBP589843:IBS589843 ILL589843:ILO589843 IVH589843:IVK589843 JFD589843:JFG589843 JOZ589843:JPC589843 JYV589843:JYY589843 KIR589843:KIU589843 KSN589843:KSQ589843 LCJ589843:LCM589843 LMF589843:LMI589843 LWB589843:LWE589843 MFX589843:MGA589843 MPT589843:MPW589843 MZP589843:MZS589843 NJL589843:NJO589843 NTH589843:NTK589843 ODD589843:ODG589843 OMZ589843:ONC589843 OWV589843:OWY589843 PGR589843:PGU589843 PQN589843:PQQ589843 QAJ589843:QAM589843 QKF589843:QKI589843 QUB589843:QUE589843 RDX589843:REA589843 RNT589843:RNW589843 RXP589843:RXS589843 SHL589843:SHO589843 SRH589843:SRK589843 TBD589843:TBG589843 TKZ589843:TLC589843 TUV589843:TUY589843 UER589843:UEU589843 UON589843:UOQ589843 UYJ589843:UYM589843 VIF589843:VII589843 VSB589843:VSE589843 WBX589843:WCA589843 WLT589843:WLW589843 WVP589843:WVS589843 H655379:K655379 JD655379:JG655379 SZ655379:TC655379 ACV655379:ACY655379 AMR655379:AMU655379 AWN655379:AWQ655379 BGJ655379:BGM655379 BQF655379:BQI655379 CAB655379:CAE655379 CJX655379:CKA655379 CTT655379:CTW655379 DDP655379:DDS655379 DNL655379:DNO655379 DXH655379:DXK655379 EHD655379:EHG655379 EQZ655379:ERC655379 FAV655379:FAY655379 FKR655379:FKU655379 FUN655379:FUQ655379 GEJ655379:GEM655379 GOF655379:GOI655379 GYB655379:GYE655379 HHX655379:HIA655379 HRT655379:HRW655379 IBP655379:IBS655379 ILL655379:ILO655379 IVH655379:IVK655379 JFD655379:JFG655379 JOZ655379:JPC655379 JYV655379:JYY655379 KIR655379:KIU655379 KSN655379:KSQ655379 LCJ655379:LCM655379 LMF655379:LMI655379 LWB655379:LWE655379 MFX655379:MGA655379 MPT655379:MPW655379 MZP655379:MZS655379 NJL655379:NJO655379 NTH655379:NTK655379 ODD655379:ODG655379 OMZ655379:ONC655379 OWV655379:OWY655379 PGR655379:PGU655379 PQN655379:PQQ655379 QAJ655379:QAM655379 QKF655379:QKI655379 QUB655379:QUE655379 RDX655379:REA655379 RNT655379:RNW655379 RXP655379:RXS655379 SHL655379:SHO655379 SRH655379:SRK655379 TBD655379:TBG655379 TKZ655379:TLC655379 TUV655379:TUY655379 UER655379:UEU655379 UON655379:UOQ655379 UYJ655379:UYM655379 VIF655379:VII655379 VSB655379:VSE655379 WBX655379:WCA655379 WLT655379:WLW655379 WVP655379:WVS655379 H720915:K720915 JD720915:JG720915 SZ720915:TC720915 ACV720915:ACY720915 AMR720915:AMU720915 AWN720915:AWQ720915 BGJ720915:BGM720915 BQF720915:BQI720915 CAB720915:CAE720915 CJX720915:CKA720915 CTT720915:CTW720915 DDP720915:DDS720915 DNL720915:DNO720915 DXH720915:DXK720915 EHD720915:EHG720915 EQZ720915:ERC720915 FAV720915:FAY720915 FKR720915:FKU720915 FUN720915:FUQ720915 GEJ720915:GEM720915 GOF720915:GOI720915 GYB720915:GYE720915 HHX720915:HIA720915 HRT720915:HRW720915 IBP720915:IBS720915 ILL720915:ILO720915 IVH720915:IVK720915 JFD720915:JFG720915 JOZ720915:JPC720915 JYV720915:JYY720915 KIR720915:KIU720915 KSN720915:KSQ720915 LCJ720915:LCM720915 LMF720915:LMI720915 LWB720915:LWE720915 MFX720915:MGA720915 MPT720915:MPW720915 MZP720915:MZS720915 NJL720915:NJO720915 NTH720915:NTK720915 ODD720915:ODG720915 OMZ720915:ONC720915 OWV720915:OWY720915 PGR720915:PGU720915 PQN720915:PQQ720915 QAJ720915:QAM720915 QKF720915:QKI720915 QUB720915:QUE720915 RDX720915:REA720915 RNT720915:RNW720915 RXP720915:RXS720915 SHL720915:SHO720915 SRH720915:SRK720915 TBD720915:TBG720915 TKZ720915:TLC720915 TUV720915:TUY720915 UER720915:UEU720915 UON720915:UOQ720915 UYJ720915:UYM720915 VIF720915:VII720915 VSB720915:VSE720915 WBX720915:WCA720915 WLT720915:WLW720915 WVP720915:WVS720915 H786451:K786451 JD786451:JG786451 SZ786451:TC786451 ACV786451:ACY786451 AMR786451:AMU786451 AWN786451:AWQ786451 BGJ786451:BGM786451 BQF786451:BQI786451 CAB786451:CAE786451 CJX786451:CKA786451 CTT786451:CTW786451 DDP786451:DDS786451 DNL786451:DNO786451 DXH786451:DXK786451 EHD786451:EHG786451 EQZ786451:ERC786451 FAV786451:FAY786451 FKR786451:FKU786451 FUN786451:FUQ786451 GEJ786451:GEM786451 GOF786451:GOI786451 GYB786451:GYE786451 HHX786451:HIA786451 HRT786451:HRW786451 IBP786451:IBS786451 ILL786451:ILO786451 IVH786451:IVK786451 JFD786451:JFG786451 JOZ786451:JPC786451 JYV786451:JYY786451 KIR786451:KIU786451 KSN786451:KSQ786451 LCJ786451:LCM786451 LMF786451:LMI786451 LWB786451:LWE786451 MFX786451:MGA786451 MPT786451:MPW786451 MZP786451:MZS786451 NJL786451:NJO786451 NTH786451:NTK786451 ODD786451:ODG786451 OMZ786451:ONC786451 OWV786451:OWY786451 PGR786451:PGU786451 PQN786451:PQQ786451 QAJ786451:QAM786451 QKF786451:QKI786451 QUB786451:QUE786451 RDX786451:REA786451 RNT786451:RNW786451 RXP786451:RXS786451 SHL786451:SHO786451 SRH786451:SRK786451 TBD786451:TBG786451 TKZ786451:TLC786451 TUV786451:TUY786451 UER786451:UEU786451 UON786451:UOQ786451 UYJ786451:UYM786451 VIF786451:VII786451 VSB786451:VSE786451 WBX786451:WCA786451 WLT786451:WLW786451 WVP786451:WVS786451 H851987:K851987 JD851987:JG851987 SZ851987:TC851987 ACV851987:ACY851987 AMR851987:AMU851987 AWN851987:AWQ851987 BGJ851987:BGM851987 BQF851987:BQI851987 CAB851987:CAE851987 CJX851987:CKA851987 CTT851987:CTW851987 DDP851987:DDS851987 DNL851987:DNO851987 DXH851987:DXK851987 EHD851987:EHG851987 EQZ851987:ERC851987 FAV851987:FAY851987 FKR851987:FKU851987 FUN851987:FUQ851987 GEJ851987:GEM851987 GOF851987:GOI851987 GYB851987:GYE851987 HHX851987:HIA851987 HRT851987:HRW851987 IBP851987:IBS851987 ILL851987:ILO851987 IVH851987:IVK851987 JFD851987:JFG851987 JOZ851987:JPC851987 JYV851987:JYY851987 KIR851987:KIU851987 KSN851987:KSQ851987 LCJ851987:LCM851987 LMF851987:LMI851987 LWB851987:LWE851987 MFX851987:MGA851987 MPT851987:MPW851987 MZP851987:MZS851987 NJL851987:NJO851987 NTH851987:NTK851987 ODD851987:ODG851987 OMZ851987:ONC851987 OWV851987:OWY851987 PGR851987:PGU851987 PQN851987:PQQ851987 QAJ851987:QAM851987 QKF851987:QKI851987 QUB851987:QUE851987 RDX851987:REA851987 RNT851987:RNW851987 RXP851987:RXS851987 SHL851987:SHO851987 SRH851987:SRK851987 TBD851987:TBG851987 TKZ851987:TLC851987 TUV851987:TUY851987 UER851987:UEU851987 UON851987:UOQ851987 UYJ851987:UYM851987 VIF851987:VII851987 VSB851987:VSE851987 WBX851987:WCA851987 WLT851987:WLW851987 WVP851987:WVS851987 H917523:K917523 JD917523:JG917523 SZ917523:TC917523 ACV917523:ACY917523 AMR917523:AMU917523 AWN917523:AWQ917523 BGJ917523:BGM917523 BQF917523:BQI917523 CAB917523:CAE917523 CJX917523:CKA917523 CTT917523:CTW917523 DDP917523:DDS917523 DNL917523:DNO917523 DXH917523:DXK917523 EHD917523:EHG917523 EQZ917523:ERC917523 FAV917523:FAY917523 FKR917523:FKU917523 FUN917523:FUQ917523 GEJ917523:GEM917523 GOF917523:GOI917523 GYB917523:GYE917523 HHX917523:HIA917523 HRT917523:HRW917523 IBP917523:IBS917523 ILL917523:ILO917523 IVH917523:IVK917523 JFD917523:JFG917523 JOZ917523:JPC917523 JYV917523:JYY917523 KIR917523:KIU917523 KSN917523:KSQ917523 LCJ917523:LCM917523 LMF917523:LMI917523 LWB917523:LWE917523 MFX917523:MGA917523 MPT917523:MPW917523 MZP917523:MZS917523 NJL917523:NJO917523 NTH917523:NTK917523 ODD917523:ODG917523 OMZ917523:ONC917523 OWV917523:OWY917523 PGR917523:PGU917523 PQN917523:PQQ917523 QAJ917523:QAM917523 QKF917523:QKI917523 QUB917523:QUE917523 RDX917523:REA917523 RNT917523:RNW917523 RXP917523:RXS917523 SHL917523:SHO917523 SRH917523:SRK917523 TBD917523:TBG917523 TKZ917523:TLC917523 TUV917523:TUY917523 UER917523:UEU917523 UON917523:UOQ917523 UYJ917523:UYM917523 VIF917523:VII917523 VSB917523:VSE917523 WBX917523:WCA917523 WLT917523:WLW917523 WVP917523:WVS917523 H983059:K983059 JD983059:JG983059 SZ983059:TC983059 ACV983059:ACY983059 AMR983059:AMU983059 AWN983059:AWQ983059 BGJ983059:BGM983059 BQF983059:BQI983059 CAB983059:CAE983059 CJX983059:CKA983059 CTT983059:CTW983059 DDP983059:DDS983059 DNL983059:DNO983059 DXH983059:DXK983059 EHD983059:EHG983059 EQZ983059:ERC983059 FAV983059:FAY983059 FKR983059:FKU983059 FUN983059:FUQ983059 GEJ983059:GEM983059 GOF983059:GOI983059 GYB983059:GYE983059 HHX983059:HIA983059 HRT983059:HRW983059 IBP983059:IBS983059 ILL983059:ILO983059 IVH983059:IVK983059 JFD983059:JFG983059 JOZ983059:JPC983059 JYV983059:JYY983059 KIR983059:KIU983059 KSN983059:KSQ983059 LCJ983059:LCM983059 LMF983059:LMI983059 LWB983059:LWE983059 MFX983059:MGA983059 MPT983059:MPW983059 MZP983059:MZS983059 NJL983059:NJO983059 NTH983059:NTK983059 ODD983059:ODG983059 OMZ983059:ONC983059 OWV983059:OWY983059 PGR983059:PGU983059 PQN983059:PQQ983059 QAJ983059:QAM983059 QKF983059:QKI983059 QUB983059:QUE983059 RDX983059:REA983059 RNT983059:RNW983059 RXP983059:RXS983059 SHL983059:SHO983059 SRH983059:SRK983059 TBD983059:TBG983059 TKZ983059:TLC983059 TUV983059:TUY983059 UER983059:UEU983059 UON983059:UOQ983059 UYJ983059:UYM983059 VIF983059:VII983059 VSB983059:VSE983059 WBX983059:WCA983059 WLT983059:WLW983059 WVP983059:WVS983059 VSB983055:VSE983055 JD17:JG17 SZ17:TC17 ACV17:ACY17 AMR17:AMU17 AWN17:AWQ17 BGJ17:BGM17 BQF17:BQI17 CAB17:CAE17 CJX17:CKA17 CTT17:CTW17 DDP17:DDS17 DNL17:DNO17 DXH17:DXK17 EHD17:EHG17 EQZ17:ERC17 FAV17:FAY17 FKR17:FKU17 FUN17:FUQ17 GEJ17:GEM17 GOF17:GOI17 GYB17:GYE17 HHX17:HIA17 HRT17:HRW17 IBP17:IBS17 ILL17:ILO17 IVH17:IVK17 JFD17:JFG17 JOZ17:JPC17 JYV17:JYY17 KIR17:KIU17 KSN17:KSQ17 LCJ17:LCM17 LMF17:LMI17 LWB17:LWE17 MFX17:MGA17 MPT17:MPW17 MZP17:MZS17 NJL17:NJO17 NTH17:NTK17 ODD17:ODG17 OMZ17:ONC17 OWV17:OWY17 PGR17:PGU17 PQN17:PQQ17 QAJ17:QAM17 QKF17:QKI17 QUB17:QUE17 RDX17:REA17 RNT17:RNW17 RXP17:RXS17 SHL17:SHO17 SRH17:SRK17 TBD17:TBG17 TKZ17:TLC17 TUV17:TUY17 UER17:UEU17 UON17:UOQ17 UYJ17:UYM17 VIF17:VII17 VSB17:VSE17 WBX17:WCA17 WLT17:WLW17 WVP17:WVS17 H65553:K65553 JD65553:JG65553 SZ65553:TC65553 ACV65553:ACY65553 AMR65553:AMU65553 AWN65553:AWQ65553 BGJ65553:BGM65553 BQF65553:BQI65553 CAB65553:CAE65553 CJX65553:CKA65553 CTT65553:CTW65553 DDP65553:DDS65553 DNL65553:DNO65553 DXH65553:DXK65553 EHD65553:EHG65553 EQZ65553:ERC65553 FAV65553:FAY65553 FKR65553:FKU65553 FUN65553:FUQ65553 GEJ65553:GEM65553 GOF65553:GOI65553 GYB65553:GYE65553 HHX65553:HIA65553 HRT65553:HRW65553 IBP65553:IBS65553 ILL65553:ILO65553 IVH65553:IVK65553 JFD65553:JFG65553 JOZ65553:JPC65553 JYV65553:JYY65553 KIR65553:KIU65553 KSN65553:KSQ65553 LCJ65553:LCM65553 LMF65553:LMI65553 LWB65553:LWE65553 MFX65553:MGA65553 MPT65553:MPW65553 MZP65553:MZS65553 NJL65553:NJO65553 NTH65553:NTK65553 ODD65553:ODG65553 OMZ65553:ONC65553 OWV65553:OWY65553 PGR65553:PGU65553 PQN65553:PQQ65553 QAJ65553:QAM65553 QKF65553:QKI65553 QUB65553:QUE65553 RDX65553:REA65553 RNT65553:RNW65553 RXP65553:RXS65553 SHL65553:SHO65553 SRH65553:SRK65553 TBD65553:TBG65553 TKZ65553:TLC65553 TUV65553:TUY65553 UER65553:UEU65553 UON65553:UOQ65553 UYJ65553:UYM65553 VIF65553:VII65553 VSB65553:VSE65553 WBX65553:WCA65553 WLT65553:WLW65553 WVP65553:WVS65553 H131089:K131089 JD131089:JG131089 SZ131089:TC131089 ACV131089:ACY131089 AMR131089:AMU131089 AWN131089:AWQ131089 BGJ131089:BGM131089 BQF131089:BQI131089 CAB131089:CAE131089 CJX131089:CKA131089 CTT131089:CTW131089 DDP131089:DDS131089 DNL131089:DNO131089 DXH131089:DXK131089 EHD131089:EHG131089 EQZ131089:ERC131089 FAV131089:FAY131089 FKR131089:FKU131089 FUN131089:FUQ131089 GEJ131089:GEM131089 GOF131089:GOI131089 GYB131089:GYE131089 HHX131089:HIA131089 HRT131089:HRW131089 IBP131089:IBS131089 ILL131089:ILO131089 IVH131089:IVK131089 JFD131089:JFG131089 JOZ131089:JPC131089 JYV131089:JYY131089 KIR131089:KIU131089 KSN131089:KSQ131089 LCJ131089:LCM131089 LMF131089:LMI131089 LWB131089:LWE131089 MFX131089:MGA131089 MPT131089:MPW131089 MZP131089:MZS131089 NJL131089:NJO131089 NTH131089:NTK131089 ODD131089:ODG131089 OMZ131089:ONC131089 OWV131089:OWY131089 PGR131089:PGU131089 PQN131089:PQQ131089 QAJ131089:QAM131089 QKF131089:QKI131089 QUB131089:QUE131089 RDX131089:REA131089 RNT131089:RNW131089 RXP131089:RXS131089 SHL131089:SHO131089 SRH131089:SRK131089 TBD131089:TBG131089 TKZ131089:TLC131089 TUV131089:TUY131089 UER131089:UEU131089 UON131089:UOQ131089 UYJ131089:UYM131089 VIF131089:VII131089 VSB131089:VSE131089 WBX131089:WCA131089 WLT131089:WLW131089 WVP131089:WVS131089 H196625:K196625 JD196625:JG196625 SZ196625:TC196625 ACV196625:ACY196625 AMR196625:AMU196625 AWN196625:AWQ196625 BGJ196625:BGM196625 BQF196625:BQI196625 CAB196625:CAE196625 CJX196625:CKA196625 CTT196625:CTW196625 DDP196625:DDS196625 DNL196625:DNO196625 DXH196625:DXK196625 EHD196625:EHG196625 EQZ196625:ERC196625 FAV196625:FAY196625 FKR196625:FKU196625 FUN196625:FUQ196625 GEJ196625:GEM196625 GOF196625:GOI196625 GYB196625:GYE196625 HHX196625:HIA196625 HRT196625:HRW196625 IBP196625:IBS196625 ILL196625:ILO196625 IVH196625:IVK196625 JFD196625:JFG196625 JOZ196625:JPC196625 JYV196625:JYY196625 KIR196625:KIU196625 KSN196625:KSQ196625 LCJ196625:LCM196625 LMF196625:LMI196625 LWB196625:LWE196625 MFX196625:MGA196625 MPT196625:MPW196625 MZP196625:MZS196625 NJL196625:NJO196625 NTH196625:NTK196625 ODD196625:ODG196625 OMZ196625:ONC196625 OWV196625:OWY196625 PGR196625:PGU196625 PQN196625:PQQ196625 QAJ196625:QAM196625 QKF196625:QKI196625 QUB196625:QUE196625 RDX196625:REA196625 RNT196625:RNW196625 RXP196625:RXS196625 SHL196625:SHO196625 SRH196625:SRK196625 TBD196625:TBG196625 TKZ196625:TLC196625 TUV196625:TUY196625 UER196625:UEU196625 UON196625:UOQ196625 UYJ196625:UYM196625 VIF196625:VII196625 VSB196625:VSE196625 WBX196625:WCA196625 WLT196625:WLW196625 WVP196625:WVS196625 H262161:K262161 JD262161:JG262161 SZ262161:TC262161 ACV262161:ACY262161 AMR262161:AMU262161 AWN262161:AWQ262161 BGJ262161:BGM262161 BQF262161:BQI262161 CAB262161:CAE262161 CJX262161:CKA262161 CTT262161:CTW262161 DDP262161:DDS262161 DNL262161:DNO262161 DXH262161:DXK262161 EHD262161:EHG262161 EQZ262161:ERC262161 FAV262161:FAY262161 FKR262161:FKU262161 FUN262161:FUQ262161 GEJ262161:GEM262161 GOF262161:GOI262161 GYB262161:GYE262161 HHX262161:HIA262161 HRT262161:HRW262161 IBP262161:IBS262161 ILL262161:ILO262161 IVH262161:IVK262161 JFD262161:JFG262161 JOZ262161:JPC262161 JYV262161:JYY262161 KIR262161:KIU262161 KSN262161:KSQ262161 LCJ262161:LCM262161 LMF262161:LMI262161 LWB262161:LWE262161 MFX262161:MGA262161 MPT262161:MPW262161 MZP262161:MZS262161 NJL262161:NJO262161 NTH262161:NTK262161 ODD262161:ODG262161 OMZ262161:ONC262161 OWV262161:OWY262161 PGR262161:PGU262161 PQN262161:PQQ262161 QAJ262161:QAM262161 QKF262161:QKI262161 QUB262161:QUE262161 RDX262161:REA262161 RNT262161:RNW262161 RXP262161:RXS262161 SHL262161:SHO262161 SRH262161:SRK262161 TBD262161:TBG262161 TKZ262161:TLC262161 TUV262161:TUY262161 UER262161:UEU262161 UON262161:UOQ262161 UYJ262161:UYM262161 VIF262161:VII262161 VSB262161:VSE262161 WBX262161:WCA262161 WLT262161:WLW262161 WVP262161:WVS262161 H327697:K327697 JD327697:JG327697 SZ327697:TC327697 ACV327697:ACY327697 AMR327697:AMU327697 AWN327697:AWQ327697 BGJ327697:BGM327697 BQF327697:BQI327697 CAB327697:CAE327697 CJX327697:CKA327697 CTT327697:CTW327697 DDP327697:DDS327697 DNL327697:DNO327697 DXH327697:DXK327697 EHD327697:EHG327697 EQZ327697:ERC327697 FAV327697:FAY327697 FKR327697:FKU327697 FUN327697:FUQ327697 GEJ327697:GEM327697 GOF327697:GOI327697 GYB327697:GYE327697 HHX327697:HIA327697 HRT327697:HRW327697 IBP327697:IBS327697 ILL327697:ILO327697 IVH327697:IVK327697 JFD327697:JFG327697 JOZ327697:JPC327697 JYV327697:JYY327697 KIR327697:KIU327697 KSN327697:KSQ327697 LCJ327697:LCM327697 LMF327697:LMI327697 LWB327697:LWE327697 MFX327697:MGA327697 MPT327697:MPW327697 MZP327697:MZS327697 NJL327697:NJO327697 NTH327697:NTK327697 ODD327697:ODG327697 OMZ327697:ONC327697 OWV327697:OWY327697 PGR327697:PGU327697 PQN327697:PQQ327697 QAJ327697:QAM327697 QKF327697:QKI327697 QUB327697:QUE327697 RDX327697:REA327697 RNT327697:RNW327697 RXP327697:RXS327697 SHL327697:SHO327697 SRH327697:SRK327697 TBD327697:TBG327697 TKZ327697:TLC327697 TUV327697:TUY327697 UER327697:UEU327697 UON327697:UOQ327697 UYJ327697:UYM327697 VIF327697:VII327697 VSB327697:VSE327697 WBX327697:WCA327697 WLT327697:WLW327697 WVP327697:WVS327697 H393233:K393233 JD393233:JG393233 SZ393233:TC393233 ACV393233:ACY393233 AMR393233:AMU393233 AWN393233:AWQ393233 BGJ393233:BGM393233 BQF393233:BQI393233 CAB393233:CAE393233 CJX393233:CKA393233 CTT393233:CTW393233 DDP393233:DDS393233 DNL393233:DNO393233 DXH393233:DXK393233 EHD393233:EHG393233 EQZ393233:ERC393233 FAV393233:FAY393233 FKR393233:FKU393233 FUN393233:FUQ393233 GEJ393233:GEM393233 GOF393233:GOI393233 GYB393233:GYE393233 HHX393233:HIA393233 HRT393233:HRW393233 IBP393233:IBS393233 ILL393233:ILO393233 IVH393233:IVK393233 JFD393233:JFG393233 JOZ393233:JPC393233 JYV393233:JYY393233 KIR393233:KIU393233 KSN393233:KSQ393233 LCJ393233:LCM393233 LMF393233:LMI393233 LWB393233:LWE393233 MFX393233:MGA393233 MPT393233:MPW393233 MZP393233:MZS393233 NJL393233:NJO393233 NTH393233:NTK393233 ODD393233:ODG393233 OMZ393233:ONC393233 OWV393233:OWY393233 PGR393233:PGU393233 PQN393233:PQQ393233 QAJ393233:QAM393233 QKF393233:QKI393233 QUB393233:QUE393233 RDX393233:REA393233 RNT393233:RNW393233 RXP393233:RXS393233 SHL393233:SHO393233 SRH393233:SRK393233 TBD393233:TBG393233 TKZ393233:TLC393233 TUV393233:TUY393233 UER393233:UEU393233 UON393233:UOQ393233 UYJ393233:UYM393233 VIF393233:VII393233 VSB393233:VSE393233 WBX393233:WCA393233 WLT393233:WLW393233 WVP393233:WVS393233 H458769:K458769 JD458769:JG458769 SZ458769:TC458769 ACV458769:ACY458769 AMR458769:AMU458769 AWN458769:AWQ458769 BGJ458769:BGM458769 BQF458769:BQI458769 CAB458769:CAE458769 CJX458769:CKA458769 CTT458769:CTW458769 DDP458769:DDS458769 DNL458769:DNO458769 DXH458769:DXK458769 EHD458769:EHG458769 EQZ458769:ERC458769 FAV458769:FAY458769 FKR458769:FKU458769 FUN458769:FUQ458769 GEJ458769:GEM458769 GOF458769:GOI458769 GYB458769:GYE458769 HHX458769:HIA458769 HRT458769:HRW458769 IBP458769:IBS458769 ILL458769:ILO458769 IVH458769:IVK458769 JFD458769:JFG458769 JOZ458769:JPC458769 JYV458769:JYY458769 KIR458769:KIU458769 KSN458769:KSQ458769 LCJ458769:LCM458769 LMF458769:LMI458769 LWB458769:LWE458769 MFX458769:MGA458769 MPT458769:MPW458769 MZP458769:MZS458769 NJL458769:NJO458769 NTH458769:NTK458769 ODD458769:ODG458769 OMZ458769:ONC458769 OWV458769:OWY458769 PGR458769:PGU458769 PQN458769:PQQ458769 QAJ458769:QAM458769 QKF458769:QKI458769 QUB458769:QUE458769 RDX458769:REA458769 RNT458769:RNW458769 RXP458769:RXS458769 SHL458769:SHO458769 SRH458769:SRK458769 TBD458769:TBG458769 TKZ458769:TLC458769 TUV458769:TUY458769 UER458769:UEU458769 UON458769:UOQ458769 UYJ458769:UYM458769 VIF458769:VII458769 VSB458769:VSE458769 WBX458769:WCA458769 WLT458769:WLW458769 WVP458769:WVS458769 H524305:K524305 JD524305:JG524305 SZ524305:TC524305 ACV524305:ACY524305 AMR524305:AMU524305 AWN524305:AWQ524305 BGJ524305:BGM524305 BQF524305:BQI524305 CAB524305:CAE524305 CJX524305:CKA524305 CTT524305:CTW524305 DDP524305:DDS524305 DNL524305:DNO524305 DXH524305:DXK524305 EHD524305:EHG524305 EQZ524305:ERC524305 FAV524305:FAY524305 FKR524305:FKU524305 FUN524305:FUQ524305 GEJ524305:GEM524305 GOF524305:GOI524305 GYB524305:GYE524305 HHX524305:HIA524305 HRT524305:HRW524305 IBP524305:IBS524305 ILL524305:ILO524305 IVH524305:IVK524305 JFD524305:JFG524305 JOZ524305:JPC524305 JYV524305:JYY524305 KIR524305:KIU524305 KSN524305:KSQ524305 LCJ524305:LCM524305 LMF524305:LMI524305 LWB524305:LWE524305 MFX524305:MGA524305 MPT524305:MPW524305 MZP524305:MZS524305 NJL524305:NJO524305 NTH524305:NTK524305 ODD524305:ODG524305 OMZ524305:ONC524305 OWV524305:OWY524305 PGR524305:PGU524305 PQN524305:PQQ524305 QAJ524305:QAM524305 QKF524305:QKI524305 QUB524305:QUE524305 RDX524305:REA524305 RNT524305:RNW524305 RXP524305:RXS524305 SHL524305:SHO524305 SRH524305:SRK524305 TBD524305:TBG524305 TKZ524305:TLC524305 TUV524305:TUY524305 UER524305:UEU524305 UON524305:UOQ524305 UYJ524305:UYM524305 VIF524305:VII524305 VSB524305:VSE524305 WBX524305:WCA524305 WLT524305:WLW524305 WVP524305:WVS524305 H589841:K589841 JD589841:JG589841 SZ589841:TC589841 ACV589841:ACY589841 AMR589841:AMU589841 AWN589841:AWQ589841 BGJ589841:BGM589841 BQF589841:BQI589841 CAB589841:CAE589841 CJX589841:CKA589841 CTT589841:CTW589841 DDP589841:DDS589841 DNL589841:DNO589841 DXH589841:DXK589841 EHD589841:EHG589841 EQZ589841:ERC589841 FAV589841:FAY589841 FKR589841:FKU589841 FUN589841:FUQ589841 GEJ589841:GEM589841 GOF589841:GOI589841 GYB589841:GYE589841 HHX589841:HIA589841 HRT589841:HRW589841 IBP589841:IBS589841 ILL589841:ILO589841 IVH589841:IVK589841 JFD589841:JFG589841 JOZ589841:JPC589841 JYV589841:JYY589841 KIR589841:KIU589841 KSN589841:KSQ589841 LCJ589841:LCM589841 LMF589841:LMI589841 LWB589841:LWE589841 MFX589841:MGA589841 MPT589841:MPW589841 MZP589841:MZS589841 NJL589841:NJO589841 NTH589841:NTK589841 ODD589841:ODG589841 OMZ589841:ONC589841 OWV589841:OWY589841 PGR589841:PGU589841 PQN589841:PQQ589841 QAJ589841:QAM589841 QKF589841:QKI589841 QUB589841:QUE589841 RDX589841:REA589841 RNT589841:RNW589841 RXP589841:RXS589841 SHL589841:SHO589841 SRH589841:SRK589841 TBD589841:TBG589841 TKZ589841:TLC589841 TUV589841:TUY589841 UER589841:UEU589841 UON589841:UOQ589841 UYJ589841:UYM589841 VIF589841:VII589841 VSB589841:VSE589841 WBX589841:WCA589841 WLT589841:WLW589841 WVP589841:WVS589841 H655377:K655377 JD655377:JG655377 SZ655377:TC655377 ACV655377:ACY655377 AMR655377:AMU655377 AWN655377:AWQ655377 BGJ655377:BGM655377 BQF655377:BQI655377 CAB655377:CAE655377 CJX655377:CKA655377 CTT655377:CTW655377 DDP655377:DDS655377 DNL655377:DNO655377 DXH655377:DXK655377 EHD655377:EHG655377 EQZ655377:ERC655377 FAV655377:FAY655377 FKR655377:FKU655377 FUN655377:FUQ655377 GEJ655377:GEM655377 GOF655377:GOI655377 GYB655377:GYE655377 HHX655377:HIA655377 HRT655377:HRW655377 IBP655377:IBS655377 ILL655377:ILO655377 IVH655377:IVK655377 JFD655377:JFG655377 JOZ655377:JPC655377 JYV655377:JYY655377 KIR655377:KIU655377 KSN655377:KSQ655377 LCJ655377:LCM655377 LMF655377:LMI655377 LWB655377:LWE655377 MFX655377:MGA655377 MPT655377:MPW655377 MZP655377:MZS655377 NJL655377:NJO655377 NTH655377:NTK655377 ODD655377:ODG655377 OMZ655377:ONC655377 OWV655377:OWY655377 PGR655377:PGU655377 PQN655377:PQQ655377 QAJ655377:QAM655377 QKF655377:QKI655377 QUB655377:QUE655377 RDX655377:REA655377 RNT655377:RNW655377 RXP655377:RXS655377 SHL655377:SHO655377 SRH655377:SRK655377 TBD655377:TBG655377 TKZ655377:TLC655377 TUV655377:TUY655377 UER655377:UEU655377 UON655377:UOQ655377 UYJ655377:UYM655377 VIF655377:VII655377 VSB655377:VSE655377 WBX655377:WCA655377 WLT655377:WLW655377 WVP655377:WVS655377 H720913:K720913 JD720913:JG720913 SZ720913:TC720913 ACV720913:ACY720913 AMR720913:AMU720913 AWN720913:AWQ720913 BGJ720913:BGM720913 BQF720913:BQI720913 CAB720913:CAE720913 CJX720913:CKA720913 CTT720913:CTW720913 DDP720913:DDS720913 DNL720913:DNO720913 DXH720913:DXK720913 EHD720913:EHG720913 EQZ720913:ERC720913 FAV720913:FAY720913 FKR720913:FKU720913 FUN720913:FUQ720913 GEJ720913:GEM720913 GOF720913:GOI720913 GYB720913:GYE720913 HHX720913:HIA720913 HRT720913:HRW720913 IBP720913:IBS720913 ILL720913:ILO720913 IVH720913:IVK720913 JFD720913:JFG720913 JOZ720913:JPC720913 JYV720913:JYY720913 KIR720913:KIU720913 KSN720913:KSQ720913 LCJ720913:LCM720913 LMF720913:LMI720913 LWB720913:LWE720913 MFX720913:MGA720913 MPT720913:MPW720913 MZP720913:MZS720913 NJL720913:NJO720913 NTH720913:NTK720913 ODD720913:ODG720913 OMZ720913:ONC720913 OWV720913:OWY720913 PGR720913:PGU720913 PQN720913:PQQ720913 QAJ720913:QAM720913 QKF720913:QKI720913 QUB720913:QUE720913 RDX720913:REA720913 RNT720913:RNW720913 RXP720913:RXS720913 SHL720913:SHO720913 SRH720913:SRK720913 TBD720913:TBG720913 TKZ720913:TLC720913 TUV720913:TUY720913 UER720913:UEU720913 UON720913:UOQ720913 UYJ720913:UYM720913 VIF720913:VII720913 VSB720913:VSE720913 WBX720913:WCA720913 WLT720913:WLW720913 WVP720913:WVS720913 H786449:K786449 JD786449:JG786449 SZ786449:TC786449 ACV786449:ACY786449 AMR786449:AMU786449 AWN786449:AWQ786449 BGJ786449:BGM786449 BQF786449:BQI786449 CAB786449:CAE786449 CJX786449:CKA786449 CTT786449:CTW786449 DDP786449:DDS786449 DNL786449:DNO786449 DXH786449:DXK786449 EHD786449:EHG786449 EQZ786449:ERC786449 FAV786449:FAY786449 FKR786449:FKU786449 FUN786449:FUQ786449 GEJ786449:GEM786449 GOF786449:GOI786449 GYB786449:GYE786449 HHX786449:HIA786449 HRT786449:HRW786449 IBP786449:IBS786449 ILL786449:ILO786449 IVH786449:IVK786449 JFD786449:JFG786449 JOZ786449:JPC786449 JYV786449:JYY786449 KIR786449:KIU786449 KSN786449:KSQ786449 LCJ786449:LCM786449 LMF786449:LMI786449 LWB786449:LWE786449 MFX786449:MGA786449 MPT786449:MPW786449 MZP786449:MZS786449 NJL786449:NJO786449 NTH786449:NTK786449 ODD786449:ODG786449 OMZ786449:ONC786449 OWV786449:OWY786449 PGR786449:PGU786449 PQN786449:PQQ786449 QAJ786449:QAM786449 QKF786449:QKI786449 QUB786449:QUE786449 RDX786449:REA786449 RNT786449:RNW786449 RXP786449:RXS786449 SHL786449:SHO786449 SRH786449:SRK786449 TBD786449:TBG786449 TKZ786449:TLC786449 TUV786449:TUY786449 UER786449:UEU786449 UON786449:UOQ786449 UYJ786449:UYM786449 VIF786449:VII786449 VSB786449:VSE786449 WBX786449:WCA786449 WLT786449:WLW786449 WVP786449:WVS786449 H851985:K851985 JD851985:JG851985 SZ851985:TC851985 ACV851985:ACY851985 AMR851985:AMU851985 AWN851985:AWQ851985 BGJ851985:BGM851985 BQF851985:BQI851985 CAB851985:CAE851985 CJX851985:CKA851985 CTT851985:CTW851985 DDP851985:DDS851985 DNL851985:DNO851985 DXH851985:DXK851985 EHD851985:EHG851985 EQZ851985:ERC851985 FAV851985:FAY851985 FKR851985:FKU851985 FUN851985:FUQ851985 GEJ851985:GEM851985 GOF851985:GOI851985 GYB851985:GYE851985 HHX851985:HIA851985 HRT851985:HRW851985 IBP851985:IBS851985 ILL851985:ILO851985 IVH851985:IVK851985 JFD851985:JFG851985 JOZ851985:JPC851985 JYV851985:JYY851985 KIR851985:KIU851985 KSN851985:KSQ851985 LCJ851985:LCM851985 LMF851985:LMI851985 LWB851985:LWE851985 MFX851985:MGA851985 MPT851985:MPW851985 MZP851985:MZS851985 NJL851985:NJO851985 NTH851985:NTK851985 ODD851985:ODG851985 OMZ851985:ONC851985 OWV851985:OWY851985 PGR851985:PGU851985 PQN851985:PQQ851985 QAJ851985:QAM851985 QKF851985:QKI851985 QUB851985:QUE851985 RDX851985:REA851985 RNT851985:RNW851985 RXP851985:RXS851985 SHL851985:SHO851985 SRH851985:SRK851985 TBD851985:TBG851985 TKZ851985:TLC851985 TUV851985:TUY851985 UER851985:UEU851985 UON851985:UOQ851985 UYJ851985:UYM851985 VIF851985:VII851985 VSB851985:VSE851985 WBX851985:WCA851985 WLT851985:WLW851985 WVP851985:WVS851985 H917521:K917521 JD917521:JG917521 SZ917521:TC917521 ACV917521:ACY917521 AMR917521:AMU917521 AWN917521:AWQ917521 BGJ917521:BGM917521 BQF917521:BQI917521 CAB917521:CAE917521 CJX917521:CKA917521 CTT917521:CTW917521 DDP917521:DDS917521 DNL917521:DNO917521 DXH917521:DXK917521 EHD917521:EHG917521 EQZ917521:ERC917521 FAV917521:FAY917521 FKR917521:FKU917521 FUN917521:FUQ917521 GEJ917521:GEM917521 GOF917521:GOI917521 GYB917521:GYE917521 HHX917521:HIA917521 HRT917521:HRW917521 IBP917521:IBS917521 ILL917521:ILO917521 IVH917521:IVK917521 JFD917521:JFG917521 JOZ917521:JPC917521 JYV917521:JYY917521 KIR917521:KIU917521 KSN917521:KSQ917521 LCJ917521:LCM917521 LMF917521:LMI917521 LWB917521:LWE917521 MFX917521:MGA917521 MPT917521:MPW917521 MZP917521:MZS917521 NJL917521:NJO917521 NTH917521:NTK917521 ODD917521:ODG917521 OMZ917521:ONC917521 OWV917521:OWY917521 PGR917521:PGU917521 PQN917521:PQQ917521 QAJ917521:QAM917521 QKF917521:QKI917521 QUB917521:QUE917521 RDX917521:REA917521 RNT917521:RNW917521 RXP917521:RXS917521 SHL917521:SHO917521 SRH917521:SRK917521 TBD917521:TBG917521 TKZ917521:TLC917521 TUV917521:TUY917521 UER917521:UEU917521 UON917521:UOQ917521 UYJ917521:UYM917521 VIF917521:VII917521 VSB917521:VSE917521 WBX917521:WCA917521 WLT917521:WLW917521 WVP917521:WVS917521 H983057:K983057 JD983057:JG983057 SZ983057:TC983057 ACV983057:ACY983057 AMR983057:AMU983057 AWN983057:AWQ983057 BGJ983057:BGM983057 BQF983057:BQI983057 CAB983057:CAE983057 CJX983057:CKA983057 CTT983057:CTW983057 DDP983057:DDS983057 DNL983057:DNO983057 DXH983057:DXK983057 EHD983057:EHG983057 EQZ983057:ERC983057 FAV983057:FAY983057 FKR983057:FKU983057 FUN983057:FUQ983057 GEJ983057:GEM983057 GOF983057:GOI983057 GYB983057:GYE983057 HHX983057:HIA983057 HRT983057:HRW983057 IBP983057:IBS983057 ILL983057:ILO983057 IVH983057:IVK983057 JFD983057:JFG983057 JOZ983057:JPC983057 JYV983057:JYY983057 KIR983057:KIU983057 KSN983057:KSQ983057 LCJ983057:LCM983057 LMF983057:LMI983057 LWB983057:LWE983057 MFX983057:MGA983057 MPT983057:MPW983057 MZP983057:MZS983057 NJL983057:NJO983057 NTH983057:NTK983057 ODD983057:ODG983057 OMZ983057:ONC983057 OWV983057:OWY983057 PGR983057:PGU983057 PQN983057:PQQ983057 QAJ983057:QAM983057 QKF983057:QKI983057 QUB983057:QUE983057 RDX983057:REA983057 RNT983057:RNW983057 RXP983057:RXS983057 SHL983057:SHO983057 SRH983057:SRK983057 TBD983057:TBG983057 TKZ983057:TLC983057 TUV983057:TUY983057 UER983057:UEU983057 UON983057:UOQ983057 UYJ983057:UYM983057 VIF983057:VII983057 VSB983057:VSE983057 WBX983057:WCA983057 WLT983057:WLW983057 WVP983057:WVS983057 WVP983055:WVS983055 JD11:JG11 SZ11:TC11 ACV11:ACY11 AMR11:AMU11 AWN11:AWQ11 BGJ11:BGM11 BQF11:BQI11 CAB11:CAE11 CJX11:CKA11 CTT11:CTW11 DDP11:DDS11 DNL11:DNO11 DXH11:DXK11 EHD11:EHG11 EQZ11:ERC11 FAV11:FAY11 FKR11:FKU11 FUN11:FUQ11 GEJ11:GEM11 GOF11:GOI11 GYB11:GYE11 HHX11:HIA11 HRT11:HRW11 IBP11:IBS11 ILL11:ILO11 IVH11:IVK11 JFD11:JFG11 JOZ11:JPC11 JYV11:JYY11 KIR11:KIU11 KSN11:KSQ11 LCJ11:LCM11 LMF11:LMI11 LWB11:LWE11 MFX11:MGA11 MPT11:MPW11 MZP11:MZS11 NJL11:NJO11 NTH11:NTK11 ODD11:ODG11 OMZ11:ONC11 OWV11:OWY11 PGR11:PGU11 PQN11:PQQ11 QAJ11:QAM11 QKF11:QKI11 QUB11:QUE11 RDX11:REA11 RNT11:RNW11 RXP11:RXS11 SHL11:SHO11 SRH11:SRK11 TBD11:TBG11 TKZ11:TLC11 TUV11:TUY11 UER11:UEU11 UON11:UOQ11 UYJ11:UYM11 VIF11:VII11 VSB11:VSE11 WBX11:WCA11 WLT11:WLW11 WVP11:WVS11 H65547:K65547 JD65547:JG65547 SZ65547:TC65547 ACV65547:ACY65547 AMR65547:AMU65547 AWN65547:AWQ65547 BGJ65547:BGM65547 BQF65547:BQI65547 CAB65547:CAE65547 CJX65547:CKA65547 CTT65547:CTW65547 DDP65547:DDS65547 DNL65547:DNO65547 DXH65547:DXK65547 EHD65547:EHG65547 EQZ65547:ERC65547 FAV65547:FAY65547 FKR65547:FKU65547 FUN65547:FUQ65547 GEJ65547:GEM65547 GOF65547:GOI65547 GYB65547:GYE65547 HHX65547:HIA65547 HRT65547:HRW65547 IBP65547:IBS65547 ILL65547:ILO65547 IVH65547:IVK65547 JFD65547:JFG65547 JOZ65547:JPC65547 JYV65547:JYY65547 KIR65547:KIU65547 KSN65547:KSQ65547 LCJ65547:LCM65547 LMF65547:LMI65547 LWB65547:LWE65547 MFX65547:MGA65547 MPT65547:MPW65547 MZP65547:MZS65547 NJL65547:NJO65547 NTH65547:NTK65547 ODD65547:ODG65547 OMZ65547:ONC65547 OWV65547:OWY65547 PGR65547:PGU65547 PQN65547:PQQ65547 QAJ65547:QAM65547 QKF65547:QKI65547 QUB65547:QUE65547 RDX65547:REA65547 RNT65547:RNW65547 RXP65547:RXS65547 SHL65547:SHO65547 SRH65547:SRK65547 TBD65547:TBG65547 TKZ65547:TLC65547 TUV65547:TUY65547 UER65547:UEU65547 UON65547:UOQ65547 UYJ65547:UYM65547 VIF65547:VII65547 VSB65547:VSE65547 WBX65547:WCA65547 WLT65547:WLW65547 WVP65547:WVS65547 H131083:K131083 JD131083:JG131083 SZ131083:TC131083 ACV131083:ACY131083 AMR131083:AMU131083 AWN131083:AWQ131083 BGJ131083:BGM131083 BQF131083:BQI131083 CAB131083:CAE131083 CJX131083:CKA131083 CTT131083:CTW131083 DDP131083:DDS131083 DNL131083:DNO131083 DXH131083:DXK131083 EHD131083:EHG131083 EQZ131083:ERC131083 FAV131083:FAY131083 FKR131083:FKU131083 FUN131083:FUQ131083 GEJ131083:GEM131083 GOF131083:GOI131083 GYB131083:GYE131083 HHX131083:HIA131083 HRT131083:HRW131083 IBP131083:IBS131083 ILL131083:ILO131083 IVH131083:IVK131083 JFD131083:JFG131083 JOZ131083:JPC131083 JYV131083:JYY131083 KIR131083:KIU131083 KSN131083:KSQ131083 LCJ131083:LCM131083 LMF131083:LMI131083 LWB131083:LWE131083 MFX131083:MGA131083 MPT131083:MPW131083 MZP131083:MZS131083 NJL131083:NJO131083 NTH131083:NTK131083 ODD131083:ODG131083 OMZ131083:ONC131083 OWV131083:OWY131083 PGR131083:PGU131083 PQN131083:PQQ131083 QAJ131083:QAM131083 QKF131083:QKI131083 QUB131083:QUE131083 RDX131083:REA131083 RNT131083:RNW131083 RXP131083:RXS131083 SHL131083:SHO131083 SRH131083:SRK131083 TBD131083:TBG131083 TKZ131083:TLC131083 TUV131083:TUY131083 UER131083:UEU131083 UON131083:UOQ131083 UYJ131083:UYM131083 VIF131083:VII131083 VSB131083:VSE131083 WBX131083:WCA131083 WLT131083:WLW131083 WVP131083:WVS131083 H196619:K196619 JD196619:JG196619 SZ196619:TC196619 ACV196619:ACY196619 AMR196619:AMU196619 AWN196619:AWQ196619 BGJ196619:BGM196619 BQF196619:BQI196619 CAB196619:CAE196619 CJX196619:CKA196619 CTT196619:CTW196619 DDP196619:DDS196619 DNL196619:DNO196619 DXH196619:DXK196619 EHD196619:EHG196619 EQZ196619:ERC196619 FAV196619:FAY196619 FKR196619:FKU196619 FUN196619:FUQ196619 GEJ196619:GEM196619 GOF196619:GOI196619 GYB196619:GYE196619 HHX196619:HIA196619 HRT196619:HRW196619 IBP196619:IBS196619 ILL196619:ILO196619 IVH196619:IVK196619 JFD196619:JFG196619 JOZ196619:JPC196619 JYV196619:JYY196619 KIR196619:KIU196619 KSN196619:KSQ196619 LCJ196619:LCM196619 LMF196619:LMI196619 LWB196619:LWE196619 MFX196619:MGA196619 MPT196619:MPW196619 MZP196619:MZS196619 NJL196619:NJO196619 NTH196619:NTK196619 ODD196619:ODG196619 OMZ196619:ONC196619 OWV196619:OWY196619 PGR196619:PGU196619 PQN196619:PQQ196619 QAJ196619:QAM196619 QKF196619:QKI196619 QUB196619:QUE196619 RDX196619:REA196619 RNT196619:RNW196619 RXP196619:RXS196619 SHL196619:SHO196619 SRH196619:SRK196619 TBD196619:TBG196619 TKZ196619:TLC196619 TUV196619:TUY196619 UER196619:UEU196619 UON196619:UOQ196619 UYJ196619:UYM196619 VIF196619:VII196619 VSB196619:VSE196619 WBX196619:WCA196619 WLT196619:WLW196619 WVP196619:WVS196619 H262155:K262155 JD262155:JG262155 SZ262155:TC262155 ACV262155:ACY262155 AMR262155:AMU262155 AWN262155:AWQ262155 BGJ262155:BGM262155 BQF262155:BQI262155 CAB262155:CAE262155 CJX262155:CKA262155 CTT262155:CTW262155 DDP262155:DDS262155 DNL262155:DNO262155 DXH262155:DXK262155 EHD262155:EHG262155 EQZ262155:ERC262155 FAV262155:FAY262155 FKR262155:FKU262155 FUN262155:FUQ262155 GEJ262155:GEM262155 GOF262155:GOI262155 GYB262155:GYE262155 HHX262155:HIA262155 HRT262155:HRW262155 IBP262155:IBS262155 ILL262155:ILO262155 IVH262155:IVK262155 JFD262155:JFG262155 JOZ262155:JPC262155 JYV262155:JYY262155 KIR262155:KIU262155 KSN262155:KSQ262155 LCJ262155:LCM262155 LMF262155:LMI262155 LWB262155:LWE262155 MFX262155:MGA262155 MPT262155:MPW262155 MZP262155:MZS262155 NJL262155:NJO262155 NTH262155:NTK262155 ODD262155:ODG262155 OMZ262155:ONC262155 OWV262155:OWY262155 PGR262155:PGU262155 PQN262155:PQQ262155 QAJ262155:QAM262155 QKF262155:QKI262155 QUB262155:QUE262155 RDX262155:REA262155 RNT262155:RNW262155 RXP262155:RXS262155 SHL262155:SHO262155 SRH262155:SRK262155 TBD262155:TBG262155 TKZ262155:TLC262155 TUV262155:TUY262155 UER262155:UEU262155 UON262155:UOQ262155 UYJ262155:UYM262155 VIF262155:VII262155 VSB262155:VSE262155 WBX262155:WCA262155 WLT262155:WLW262155 WVP262155:WVS262155 H327691:K327691 JD327691:JG327691 SZ327691:TC327691 ACV327691:ACY327691 AMR327691:AMU327691 AWN327691:AWQ327691 BGJ327691:BGM327691 BQF327691:BQI327691 CAB327691:CAE327691 CJX327691:CKA327691 CTT327691:CTW327691 DDP327691:DDS327691 DNL327691:DNO327691 DXH327691:DXK327691 EHD327691:EHG327691 EQZ327691:ERC327691 FAV327691:FAY327691 FKR327691:FKU327691 FUN327691:FUQ327691 GEJ327691:GEM327691 GOF327691:GOI327691 GYB327691:GYE327691 HHX327691:HIA327691 HRT327691:HRW327691 IBP327691:IBS327691 ILL327691:ILO327691 IVH327691:IVK327691 JFD327691:JFG327691 JOZ327691:JPC327691 JYV327691:JYY327691 KIR327691:KIU327691 KSN327691:KSQ327691 LCJ327691:LCM327691 LMF327691:LMI327691 LWB327691:LWE327691 MFX327691:MGA327691 MPT327691:MPW327691 MZP327691:MZS327691 NJL327691:NJO327691 NTH327691:NTK327691 ODD327691:ODG327691 OMZ327691:ONC327691 OWV327691:OWY327691 PGR327691:PGU327691 PQN327691:PQQ327691 QAJ327691:QAM327691 QKF327691:QKI327691 QUB327691:QUE327691 RDX327691:REA327691 RNT327691:RNW327691 RXP327691:RXS327691 SHL327691:SHO327691 SRH327691:SRK327691 TBD327691:TBG327691 TKZ327691:TLC327691 TUV327691:TUY327691 UER327691:UEU327691 UON327691:UOQ327691 UYJ327691:UYM327691 VIF327691:VII327691 VSB327691:VSE327691 WBX327691:WCA327691 WLT327691:WLW327691 WVP327691:WVS327691 H393227:K393227 JD393227:JG393227 SZ393227:TC393227 ACV393227:ACY393227 AMR393227:AMU393227 AWN393227:AWQ393227 BGJ393227:BGM393227 BQF393227:BQI393227 CAB393227:CAE393227 CJX393227:CKA393227 CTT393227:CTW393227 DDP393227:DDS393227 DNL393227:DNO393227 DXH393227:DXK393227 EHD393227:EHG393227 EQZ393227:ERC393227 FAV393227:FAY393227 FKR393227:FKU393227 FUN393227:FUQ393227 GEJ393227:GEM393227 GOF393227:GOI393227 GYB393227:GYE393227 HHX393227:HIA393227 HRT393227:HRW393227 IBP393227:IBS393227 ILL393227:ILO393227 IVH393227:IVK393227 JFD393227:JFG393227 JOZ393227:JPC393227 JYV393227:JYY393227 KIR393227:KIU393227 KSN393227:KSQ393227 LCJ393227:LCM393227 LMF393227:LMI393227 LWB393227:LWE393227 MFX393227:MGA393227 MPT393227:MPW393227 MZP393227:MZS393227 NJL393227:NJO393227 NTH393227:NTK393227 ODD393227:ODG393227 OMZ393227:ONC393227 OWV393227:OWY393227 PGR393227:PGU393227 PQN393227:PQQ393227 QAJ393227:QAM393227 QKF393227:QKI393227 QUB393227:QUE393227 RDX393227:REA393227 RNT393227:RNW393227 RXP393227:RXS393227 SHL393227:SHO393227 SRH393227:SRK393227 TBD393227:TBG393227 TKZ393227:TLC393227 TUV393227:TUY393227 UER393227:UEU393227 UON393227:UOQ393227 UYJ393227:UYM393227 VIF393227:VII393227 VSB393227:VSE393227 WBX393227:WCA393227 WLT393227:WLW393227 WVP393227:WVS393227 H458763:K458763 JD458763:JG458763 SZ458763:TC458763 ACV458763:ACY458763 AMR458763:AMU458763 AWN458763:AWQ458763 BGJ458763:BGM458763 BQF458763:BQI458763 CAB458763:CAE458763 CJX458763:CKA458763 CTT458763:CTW458763 DDP458763:DDS458763 DNL458763:DNO458763 DXH458763:DXK458763 EHD458763:EHG458763 EQZ458763:ERC458763 FAV458763:FAY458763 FKR458763:FKU458763 FUN458763:FUQ458763 GEJ458763:GEM458763 GOF458763:GOI458763 GYB458763:GYE458763 HHX458763:HIA458763 HRT458763:HRW458763 IBP458763:IBS458763 ILL458763:ILO458763 IVH458763:IVK458763 JFD458763:JFG458763 JOZ458763:JPC458763 JYV458763:JYY458763 KIR458763:KIU458763 KSN458763:KSQ458763 LCJ458763:LCM458763 LMF458763:LMI458763 LWB458763:LWE458763 MFX458763:MGA458763 MPT458763:MPW458763 MZP458763:MZS458763 NJL458763:NJO458763 NTH458763:NTK458763 ODD458763:ODG458763 OMZ458763:ONC458763 OWV458763:OWY458763 PGR458763:PGU458763 PQN458763:PQQ458763 QAJ458763:QAM458763 QKF458763:QKI458763 QUB458763:QUE458763 RDX458763:REA458763 RNT458763:RNW458763 RXP458763:RXS458763 SHL458763:SHO458763 SRH458763:SRK458763 TBD458763:TBG458763 TKZ458763:TLC458763 TUV458763:TUY458763 UER458763:UEU458763 UON458763:UOQ458763 UYJ458763:UYM458763 VIF458763:VII458763 VSB458763:VSE458763 WBX458763:WCA458763 WLT458763:WLW458763 WVP458763:WVS458763 H524299:K524299 JD524299:JG524299 SZ524299:TC524299 ACV524299:ACY524299 AMR524299:AMU524299 AWN524299:AWQ524299 BGJ524299:BGM524299 BQF524299:BQI524299 CAB524299:CAE524299 CJX524299:CKA524299 CTT524299:CTW524299 DDP524299:DDS524299 DNL524299:DNO524299 DXH524299:DXK524299 EHD524299:EHG524299 EQZ524299:ERC524299 FAV524299:FAY524299 FKR524299:FKU524299 FUN524299:FUQ524299 GEJ524299:GEM524299 GOF524299:GOI524299 GYB524299:GYE524299 HHX524299:HIA524299 HRT524299:HRW524299 IBP524299:IBS524299 ILL524299:ILO524299 IVH524299:IVK524299 JFD524299:JFG524299 JOZ524299:JPC524299 JYV524299:JYY524299 KIR524299:KIU524299 KSN524299:KSQ524299 LCJ524299:LCM524299 LMF524299:LMI524299 LWB524299:LWE524299 MFX524299:MGA524299 MPT524299:MPW524299 MZP524299:MZS524299 NJL524299:NJO524299 NTH524299:NTK524299 ODD524299:ODG524299 OMZ524299:ONC524299 OWV524299:OWY524299 PGR524299:PGU524299 PQN524299:PQQ524299 QAJ524299:QAM524299 QKF524299:QKI524299 QUB524299:QUE524299 RDX524299:REA524299 RNT524299:RNW524299 RXP524299:RXS524299 SHL524299:SHO524299 SRH524299:SRK524299 TBD524299:TBG524299 TKZ524299:TLC524299 TUV524299:TUY524299 UER524299:UEU524299 UON524299:UOQ524299 UYJ524299:UYM524299 VIF524299:VII524299 VSB524299:VSE524299 WBX524299:WCA524299 WLT524299:WLW524299 WVP524299:WVS524299 H589835:K589835 JD589835:JG589835 SZ589835:TC589835 ACV589835:ACY589835 AMR589835:AMU589835 AWN589835:AWQ589835 BGJ589835:BGM589835 BQF589835:BQI589835 CAB589835:CAE589835 CJX589835:CKA589835 CTT589835:CTW589835 DDP589835:DDS589835 DNL589835:DNO589835 DXH589835:DXK589835 EHD589835:EHG589835 EQZ589835:ERC589835 FAV589835:FAY589835 FKR589835:FKU589835 FUN589835:FUQ589835 GEJ589835:GEM589835 GOF589835:GOI589835 GYB589835:GYE589835 HHX589835:HIA589835 HRT589835:HRW589835 IBP589835:IBS589835 ILL589835:ILO589835 IVH589835:IVK589835 JFD589835:JFG589835 JOZ589835:JPC589835 JYV589835:JYY589835 KIR589835:KIU589835 KSN589835:KSQ589835 LCJ589835:LCM589835 LMF589835:LMI589835 LWB589835:LWE589835 MFX589835:MGA589835 MPT589835:MPW589835 MZP589835:MZS589835 NJL589835:NJO589835 NTH589835:NTK589835 ODD589835:ODG589835 OMZ589835:ONC589835 OWV589835:OWY589835 PGR589835:PGU589835 PQN589835:PQQ589835 QAJ589835:QAM589835 QKF589835:QKI589835 QUB589835:QUE589835 RDX589835:REA589835 RNT589835:RNW589835 RXP589835:RXS589835 SHL589835:SHO589835 SRH589835:SRK589835 TBD589835:TBG589835 TKZ589835:TLC589835 TUV589835:TUY589835 UER589835:UEU589835 UON589835:UOQ589835 UYJ589835:UYM589835 VIF589835:VII589835 VSB589835:VSE589835 WBX589835:WCA589835 WLT589835:WLW589835 WVP589835:WVS589835 H655371:K655371 JD655371:JG655371 SZ655371:TC655371 ACV655371:ACY655371 AMR655371:AMU655371 AWN655371:AWQ655371 BGJ655371:BGM655371 BQF655371:BQI655371 CAB655371:CAE655371 CJX655371:CKA655371 CTT655371:CTW655371 DDP655371:DDS655371 DNL655371:DNO655371 DXH655371:DXK655371 EHD655371:EHG655371 EQZ655371:ERC655371 FAV655371:FAY655371 FKR655371:FKU655371 FUN655371:FUQ655371 GEJ655371:GEM655371 GOF655371:GOI655371 GYB655371:GYE655371 HHX655371:HIA655371 HRT655371:HRW655371 IBP655371:IBS655371 ILL655371:ILO655371 IVH655371:IVK655371 JFD655371:JFG655371 JOZ655371:JPC655371 JYV655371:JYY655371 KIR655371:KIU655371 KSN655371:KSQ655371 LCJ655371:LCM655371 LMF655371:LMI655371 LWB655371:LWE655371 MFX655371:MGA655371 MPT655371:MPW655371 MZP655371:MZS655371 NJL655371:NJO655371 NTH655371:NTK655371 ODD655371:ODG655371 OMZ655371:ONC655371 OWV655371:OWY655371 PGR655371:PGU655371 PQN655371:PQQ655371 QAJ655371:QAM655371 QKF655371:QKI655371 QUB655371:QUE655371 RDX655371:REA655371 RNT655371:RNW655371 RXP655371:RXS655371 SHL655371:SHO655371 SRH655371:SRK655371 TBD655371:TBG655371 TKZ655371:TLC655371 TUV655371:TUY655371 UER655371:UEU655371 UON655371:UOQ655371 UYJ655371:UYM655371 VIF655371:VII655371 VSB655371:VSE655371 WBX655371:WCA655371 WLT655371:WLW655371 WVP655371:WVS655371 H720907:K720907 JD720907:JG720907 SZ720907:TC720907 ACV720907:ACY720907 AMR720907:AMU720907 AWN720907:AWQ720907 BGJ720907:BGM720907 BQF720907:BQI720907 CAB720907:CAE720907 CJX720907:CKA720907 CTT720907:CTW720907 DDP720907:DDS720907 DNL720907:DNO720907 DXH720907:DXK720907 EHD720907:EHG720907 EQZ720907:ERC720907 FAV720907:FAY720907 FKR720907:FKU720907 FUN720907:FUQ720907 GEJ720907:GEM720907 GOF720907:GOI720907 GYB720907:GYE720907 HHX720907:HIA720907 HRT720907:HRW720907 IBP720907:IBS720907 ILL720907:ILO720907 IVH720907:IVK720907 JFD720907:JFG720907 JOZ720907:JPC720907 JYV720907:JYY720907 KIR720907:KIU720907 KSN720907:KSQ720907 LCJ720907:LCM720907 LMF720907:LMI720907 LWB720907:LWE720907 MFX720907:MGA720907 MPT720907:MPW720907 MZP720907:MZS720907 NJL720907:NJO720907 NTH720907:NTK720907 ODD720907:ODG720907 OMZ720907:ONC720907 OWV720907:OWY720907 PGR720907:PGU720907 PQN720907:PQQ720907 QAJ720907:QAM720907 QKF720907:QKI720907 QUB720907:QUE720907 RDX720907:REA720907 RNT720907:RNW720907 RXP720907:RXS720907 SHL720907:SHO720907 SRH720907:SRK720907 TBD720907:TBG720907 TKZ720907:TLC720907 TUV720907:TUY720907 UER720907:UEU720907 UON720907:UOQ720907 UYJ720907:UYM720907 VIF720907:VII720907 VSB720907:VSE720907 WBX720907:WCA720907 WLT720907:WLW720907 WVP720907:WVS720907 H786443:K786443 JD786443:JG786443 SZ786443:TC786443 ACV786443:ACY786443 AMR786443:AMU786443 AWN786443:AWQ786443 BGJ786443:BGM786443 BQF786443:BQI786443 CAB786443:CAE786443 CJX786443:CKA786443 CTT786443:CTW786443 DDP786443:DDS786443 DNL786443:DNO786443 DXH786443:DXK786443 EHD786443:EHG786443 EQZ786443:ERC786443 FAV786443:FAY786443 FKR786443:FKU786443 FUN786443:FUQ786443 GEJ786443:GEM786443 GOF786443:GOI786443 GYB786443:GYE786443 HHX786443:HIA786443 HRT786443:HRW786443 IBP786443:IBS786443 ILL786443:ILO786443 IVH786443:IVK786443 JFD786443:JFG786443 JOZ786443:JPC786443 JYV786443:JYY786443 KIR786443:KIU786443 KSN786443:KSQ786443 LCJ786443:LCM786443 LMF786443:LMI786443 LWB786443:LWE786443 MFX786443:MGA786443 MPT786443:MPW786443 MZP786443:MZS786443 NJL786443:NJO786443 NTH786443:NTK786443 ODD786443:ODG786443 OMZ786443:ONC786443 OWV786443:OWY786443 PGR786443:PGU786443 PQN786443:PQQ786443 QAJ786443:QAM786443 QKF786443:QKI786443 QUB786443:QUE786443 RDX786443:REA786443 RNT786443:RNW786443 RXP786443:RXS786443 SHL786443:SHO786443 SRH786443:SRK786443 TBD786443:TBG786443 TKZ786443:TLC786443 TUV786443:TUY786443 UER786443:UEU786443 UON786443:UOQ786443 UYJ786443:UYM786443 VIF786443:VII786443 VSB786443:VSE786443 WBX786443:WCA786443 WLT786443:WLW786443 WVP786443:WVS786443 H851979:K851979 JD851979:JG851979 SZ851979:TC851979 ACV851979:ACY851979 AMR851979:AMU851979 AWN851979:AWQ851979 BGJ851979:BGM851979 BQF851979:BQI851979 CAB851979:CAE851979 CJX851979:CKA851979 CTT851979:CTW851979 DDP851979:DDS851979 DNL851979:DNO851979 DXH851979:DXK851979 EHD851979:EHG851979 EQZ851979:ERC851979 FAV851979:FAY851979 FKR851979:FKU851979 FUN851979:FUQ851979 GEJ851979:GEM851979 GOF851979:GOI851979 GYB851979:GYE851979 HHX851979:HIA851979 HRT851979:HRW851979 IBP851979:IBS851979 ILL851979:ILO851979 IVH851979:IVK851979 JFD851979:JFG851979 JOZ851979:JPC851979 JYV851979:JYY851979 KIR851979:KIU851979 KSN851979:KSQ851979 LCJ851979:LCM851979 LMF851979:LMI851979 LWB851979:LWE851979 MFX851979:MGA851979 MPT851979:MPW851979 MZP851979:MZS851979 NJL851979:NJO851979 NTH851979:NTK851979 ODD851979:ODG851979 OMZ851979:ONC851979 OWV851979:OWY851979 PGR851979:PGU851979 PQN851979:PQQ851979 QAJ851979:QAM851979 QKF851979:QKI851979 QUB851979:QUE851979 RDX851979:REA851979 RNT851979:RNW851979 RXP851979:RXS851979 SHL851979:SHO851979 SRH851979:SRK851979 TBD851979:TBG851979 TKZ851979:TLC851979 TUV851979:TUY851979 UER851979:UEU851979 UON851979:UOQ851979 UYJ851979:UYM851979 VIF851979:VII851979 VSB851979:VSE851979 WBX851979:WCA851979 WLT851979:WLW851979 WVP851979:WVS851979 H917515:K917515 JD917515:JG917515 SZ917515:TC917515 ACV917515:ACY917515 AMR917515:AMU917515 AWN917515:AWQ917515 BGJ917515:BGM917515 BQF917515:BQI917515 CAB917515:CAE917515 CJX917515:CKA917515 CTT917515:CTW917515 DDP917515:DDS917515 DNL917515:DNO917515 DXH917515:DXK917515 EHD917515:EHG917515 EQZ917515:ERC917515 FAV917515:FAY917515 FKR917515:FKU917515 FUN917515:FUQ917515 GEJ917515:GEM917515 GOF917515:GOI917515 GYB917515:GYE917515 HHX917515:HIA917515 HRT917515:HRW917515 IBP917515:IBS917515 ILL917515:ILO917515 IVH917515:IVK917515 JFD917515:JFG917515 JOZ917515:JPC917515 JYV917515:JYY917515 KIR917515:KIU917515 KSN917515:KSQ917515 LCJ917515:LCM917515 LMF917515:LMI917515 LWB917515:LWE917515 MFX917515:MGA917515 MPT917515:MPW917515 MZP917515:MZS917515 NJL917515:NJO917515 NTH917515:NTK917515 ODD917515:ODG917515 OMZ917515:ONC917515 OWV917515:OWY917515 PGR917515:PGU917515 PQN917515:PQQ917515 QAJ917515:QAM917515 QKF917515:QKI917515 QUB917515:QUE917515 RDX917515:REA917515 RNT917515:RNW917515 RXP917515:RXS917515 SHL917515:SHO917515 SRH917515:SRK917515 TBD917515:TBG917515 TKZ917515:TLC917515 TUV917515:TUY917515 UER917515:UEU917515 UON917515:UOQ917515 UYJ917515:UYM917515 VIF917515:VII917515 VSB917515:VSE917515 WBX917515:WCA917515 WLT917515:WLW917515 WVP917515:WVS917515 H983051:K983051 JD983051:JG983051 SZ983051:TC983051 ACV983051:ACY983051 AMR983051:AMU983051 AWN983051:AWQ983051 BGJ983051:BGM983051 BQF983051:BQI983051 CAB983051:CAE983051 CJX983051:CKA983051 CTT983051:CTW983051 DDP983051:DDS983051 DNL983051:DNO983051 DXH983051:DXK983051 EHD983051:EHG983051 EQZ983051:ERC983051 FAV983051:FAY983051 FKR983051:FKU983051 FUN983051:FUQ983051 GEJ983051:GEM983051 GOF983051:GOI983051 GYB983051:GYE983051 HHX983051:HIA983051 HRT983051:HRW983051 IBP983051:IBS983051 ILL983051:ILO983051 IVH983051:IVK983051 JFD983051:JFG983051 JOZ983051:JPC983051 JYV983051:JYY983051 KIR983051:KIU983051 KSN983051:KSQ983051 LCJ983051:LCM983051 LMF983051:LMI983051 LWB983051:LWE983051 MFX983051:MGA983051 MPT983051:MPW983051 MZP983051:MZS983051 NJL983051:NJO983051 NTH983051:NTK983051 ODD983051:ODG983051 OMZ983051:ONC983051 OWV983051:OWY983051 PGR983051:PGU983051 PQN983051:PQQ983051 QAJ983051:QAM983051 QKF983051:QKI983051 QUB983051:QUE983051 RDX983051:REA983051 RNT983051:RNW983051 RXP983051:RXS983051 SHL983051:SHO983051 SRH983051:SRK983051 TBD983051:TBG983051 TKZ983051:TLC983051 TUV983051:TUY983051 UER983051:UEU983051 UON983051:UOQ983051 UYJ983051:UYM983051 VIF983051:VII983051 VSB983051:VSE983051 WBX983051:WCA983051 WLT983051:WLW983051 WVP983051:WVS983051 WLT983055:WLW983055 JD13:JG13 SZ13:TC13 ACV13:ACY13 AMR13:AMU13 AWN13:AWQ13 BGJ13:BGM13 BQF13:BQI13 CAB13:CAE13 CJX13:CKA13 CTT13:CTW13 DDP13:DDS13 DNL13:DNO13 DXH13:DXK13 EHD13:EHG13 EQZ13:ERC13 FAV13:FAY13 FKR13:FKU13 FUN13:FUQ13 GEJ13:GEM13 GOF13:GOI13 GYB13:GYE13 HHX13:HIA13 HRT13:HRW13 IBP13:IBS13 ILL13:ILO13 IVH13:IVK13 JFD13:JFG13 JOZ13:JPC13 JYV13:JYY13 KIR13:KIU13 KSN13:KSQ13 LCJ13:LCM13 LMF13:LMI13 LWB13:LWE13 MFX13:MGA13 MPT13:MPW13 MZP13:MZS13 NJL13:NJO13 NTH13:NTK13 ODD13:ODG13 OMZ13:ONC13 OWV13:OWY13 PGR13:PGU13 PQN13:PQQ13 QAJ13:QAM13 QKF13:QKI13 QUB13:QUE13 RDX13:REA13 RNT13:RNW13 RXP13:RXS13 SHL13:SHO13 SRH13:SRK13 TBD13:TBG13 TKZ13:TLC13 TUV13:TUY13 UER13:UEU13 UON13:UOQ13 UYJ13:UYM13 VIF13:VII13 VSB13:VSE13 WBX13:WCA13 WLT13:WLW13 WVP13:WVS13 H65549:K65549 JD65549:JG65549 SZ65549:TC65549 ACV65549:ACY65549 AMR65549:AMU65549 AWN65549:AWQ65549 BGJ65549:BGM65549 BQF65549:BQI65549 CAB65549:CAE65549 CJX65549:CKA65549 CTT65549:CTW65549 DDP65549:DDS65549 DNL65549:DNO65549 DXH65549:DXK65549 EHD65549:EHG65549 EQZ65549:ERC65549 FAV65549:FAY65549 FKR65549:FKU65549 FUN65549:FUQ65549 GEJ65549:GEM65549 GOF65549:GOI65549 GYB65549:GYE65549 HHX65549:HIA65549 HRT65549:HRW65549 IBP65549:IBS65549 ILL65549:ILO65549 IVH65549:IVK65549 JFD65549:JFG65549 JOZ65549:JPC65549 JYV65549:JYY65549 KIR65549:KIU65549 KSN65549:KSQ65549 LCJ65549:LCM65549 LMF65549:LMI65549 LWB65549:LWE65549 MFX65549:MGA65549 MPT65549:MPW65549 MZP65549:MZS65549 NJL65549:NJO65549 NTH65549:NTK65549 ODD65549:ODG65549 OMZ65549:ONC65549 OWV65549:OWY65549 PGR65549:PGU65549 PQN65549:PQQ65549 QAJ65549:QAM65549 QKF65549:QKI65549 QUB65549:QUE65549 RDX65549:REA65549 RNT65549:RNW65549 RXP65549:RXS65549 SHL65549:SHO65549 SRH65549:SRK65549 TBD65549:TBG65549 TKZ65549:TLC65549 TUV65549:TUY65549 UER65549:UEU65549 UON65549:UOQ65549 UYJ65549:UYM65549 VIF65549:VII65549 VSB65549:VSE65549 WBX65549:WCA65549 WLT65549:WLW65549 WVP65549:WVS65549 H131085:K131085 JD131085:JG131085 SZ131085:TC131085 ACV131085:ACY131085 AMR131085:AMU131085 AWN131085:AWQ131085 BGJ131085:BGM131085 BQF131085:BQI131085 CAB131085:CAE131085 CJX131085:CKA131085 CTT131085:CTW131085 DDP131085:DDS131085 DNL131085:DNO131085 DXH131085:DXK131085 EHD131085:EHG131085 EQZ131085:ERC131085 FAV131085:FAY131085 FKR131085:FKU131085 FUN131085:FUQ131085 GEJ131085:GEM131085 GOF131085:GOI131085 GYB131085:GYE131085 HHX131085:HIA131085 HRT131085:HRW131085 IBP131085:IBS131085 ILL131085:ILO131085 IVH131085:IVK131085 JFD131085:JFG131085 JOZ131085:JPC131085 JYV131085:JYY131085 KIR131085:KIU131085 KSN131085:KSQ131085 LCJ131085:LCM131085 LMF131085:LMI131085 LWB131085:LWE131085 MFX131085:MGA131085 MPT131085:MPW131085 MZP131085:MZS131085 NJL131085:NJO131085 NTH131085:NTK131085 ODD131085:ODG131085 OMZ131085:ONC131085 OWV131085:OWY131085 PGR131085:PGU131085 PQN131085:PQQ131085 QAJ131085:QAM131085 QKF131085:QKI131085 QUB131085:QUE131085 RDX131085:REA131085 RNT131085:RNW131085 RXP131085:RXS131085 SHL131085:SHO131085 SRH131085:SRK131085 TBD131085:TBG131085 TKZ131085:TLC131085 TUV131085:TUY131085 UER131085:UEU131085 UON131085:UOQ131085 UYJ131085:UYM131085 VIF131085:VII131085 VSB131085:VSE131085 WBX131085:WCA131085 WLT131085:WLW131085 WVP131085:WVS131085 H196621:K196621 JD196621:JG196621 SZ196621:TC196621 ACV196621:ACY196621 AMR196621:AMU196621 AWN196621:AWQ196621 BGJ196621:BGM196621 BQF196621:BQI196621 CAB196621:CAE196621 CJX196621:CKA196621 CTT196621:CTW196621 DDP196621:DDS196621 DNL196621:DNO196621 DXH196621:DXK196621 EHD196621:EHG196621 EQZ196621:ERC196621 FAV196621:FAY196621 FKR196621:FKU196621 FUN196621:FUQ196621 GEJ196621:GEM196621 GOF196621:GOI196621 GYB196621:GYE196621 HHX196621:HIA196621 HRT196621:HRW196621 IBP196621:IBS196621 ILL196621:ILO196621 IVH196621:IVK196621 JFD196621:JFG196621 JOZ196621:JPC196621 JYV196621:JYY196621 KIR196621:KIU196621 KSN196621:KSQ196621 LCJ196621:LCM196621 LMF196621:LMI196621 LWB196621:LWE196621 MFX196621:MGA196621 MPT196621:MPW196621 MZP196621:MZS196621 NJL196621:NJO196621 NTH196621:NTK196621 ODD196621:ODG196621 OMZ196621:ONC196621 OWV196621:OWY196621 PGR196621:PGU196621 PQN196621:PQQ196621 QAJ196621:QAM196621 QKF196621:QKI196621 QUB196621:QUE196621 RDX196621:REA196621 RNT196621:RNW196621 RXP196621:RXS196621 SHL196621:SHO196621 SRH196621:SRK196621 TBD196621:TBG196621 TKZ196621:TLC196621 TUV196621:TUY196621 UER196621:UEU196621 UON196621:UOQ196621 UYJ196621:UYM196621 VIF196621:VII196621 VSB196621:VSE196621 WBX196621:WCA196621 WLT196621:WLW196621 WVP196621:WVS196621 H262157:K262157 JD262157:JG262157 SZ262157:TC262157 ACV262157:ACY262157 AMR262157:AMU262157 AWN262157:AWQ262157 BGJ262157:BGM262157 BQF262157:BQI262157 CAB262157:CAE262157 CJX262157:CKA262157 CTT262157:CTW262157 DDP262157:DDS262157 DNL262157:DNO262157 DXH262157:DXK262157 EHD262157:EHG262157 EQZ262157:ERC262157 FAV262157:FAY262157 FKR262157:FKU262157 FUN262157:FUQ262157 GEJ262157:GEM262157 GOF262157:GOI262157 GYB262157:GYE262157 HHX262157:HIA262157 HRT262157:HRW262157 IBP262157:IBS262157 ILL262157:ILO262157 IVH262157:IVK262157 JFD262157:JFG262157 JOZ262157:JPC262157 JYV262157:JYY262157 KIR262157:KIU262157 KSN262157:KSQ262157 LCJ262157:LCM262157 LMF262157:LMI262157 LWB262157:LWE262157 MFX262157:MGA262157 MPT262157:MPW262157 MZP262157:MZS262157 NJL262157:NJO262157 NTH262157:NTK262157 ODD262157:ODG262157 OMZ262157:ONC262157 OWV262157:OWY262157 PGR262157:PGU262157 PQN262157:PQQ262157 QAJ262157:QAM262157 QKF262157:QKI262157 QUB262157:QUE262157 RDX262157:REA262157 RNT262157:RNW262157 RXP262157:RXS262157 SHL262157:SHO262157 SRH262157:SRK262157 TBD262157:TBG262157 TKZ262157:TLC262157 TUV262157:TUY262157 UER262157:UEU262157 UON262157:UOQ262157 UYJ262157:UYM262157 VIF262157:VII262157 VSB262157:VSE262157 WBX262157:WCA262157 WLT262157:WLW262157 WVP262157:WVS262157 H327693:K327693 JD327693:JG327693 SZ327693:TC327693 ACV327693:ACY327693 AMR327693:AMU327693 AWN327693:AWQ327693 BGJ327693:BGM327693 BQF327693:BQI327693 CAB327693:CAE327693 CJX327693:CKA327693 CTT327693:CTW327693 DDP327693:DDS327693 DNL327693:DNO327693 DXH327693:DXK327693 EHD327693:EHG327693 EQZ327693:ERC327693 FAV327693:FAY327693 FKR327693:FKU327693 FUN327693:FUQ327693 GEJ327693:GEM327693 GOF327693:GOI327693 GYB327693:GYE327693 HHX327693:HIA327693 HRT327693:HRW327693 IBP327693:IBS327693 ILL327693:ILO327693 IVH327693:IVK327693 JFD327693:JFG327693 JOZ327693:JPC327693 JYV327693:JYY327693 KIR327693:KIU327693 KSN327693:KSQ327693 LCJ327693:LCM327693 LMF327693:LMI327693 LWB327693:LWE327693 MFX327693:MGA327693 MPT327693:MPW327693 MZP327693:MZS327693 NJL327693:NJO327693 NTH327693:NTK327693 ODD327693:ODG327693 OMZ327693:ONC327693 OWV327693:OWY327693 PGR327693:PGU327693 PQN327693:PQQ327693 QAJ327693:QAM327693 QKF327693:QKI327693 QUB327693:QUE327693 RDX327693:REA327693 RNT327693:RNW327693 RXP327693:RXS327693 SHL327693:SHO327693 SRH327693:SRK327693 TBD327693:TBG327693 TKZ327693:TLC327693 TUV327693:TUY327693 UER327693:UEU327693 UON327693:UOQ327693 UYJ327693:UYM327693 VIF327693:VII327693 VSB327693:VSE327693 WBX327693:WCA327693 WLT327693:WLW327693 WVP327693:WVS327693 H393229:K393229 JD393229:JG393229 SZ393229:TC393229 ACV393229:ACY393229 AMR393229:AMU393229 AWN393229:AWQ393229 BGJ393229:BGM393229 BQF393229:BQI393229 CAB393229:CAE393229 CJX393229:CKA393229 CTT393229:CTW393229 DDP393229:DDS393229 DNL393229:DNO393229 DXH393229:DXK393229 EHD393229:EHG393229 EQZ393229:ERC393229 FAV393229:FAY393229 FKR393229:FKU393229 FUN393229:FUQ393229 GEJ393229:GEM393229 GOF393229:GOI393229 GYB393229:GYE393229 HHX393229:HIA393229 HRT393229:HRW393229 IBP393229:IBS393229 ILL393229:ILO393229 IVH393229:IVK393229 JFD393229:JFG393229 JOZ393229:JPC393229 JYV393229:JYY393229 KIR393229:KIU393229 KSN393229:KSQ393229 LCJ393229:LCM393229 LMF393229:LMI393229 LWB393229:LWE393229 MFX393229:MGA393229 MPT393229:MPW393229 MZP393229:MZS393229 NJL393229:NJO393229 NTH393229:NTK393229 ODD393229:ODG393229 OMZ393229:ONC393229 OWV393229:OWY393229 PGR393229:PGU393229 PQN393229:PQQ393229 QAJ393229:QAM393229 QKF393229:QKI393229 QUB393229:QUE393229 RDX393229:REA393229 RNT393229:RNW393229 RXP393229:RXS393229 SHL393229:SHO393229 SRH393229:SRK393229 TBD393229:TBG393229 TKZ393229:TLC393229 TUV393229:TUY393229 UER393229:UEU393229 UON393229:UOQ393229 UYJ393229:UYM393229 VIF393229:VII393229 VSB393229:VSE393229 WBX393229:WCA393229 WLT393229:WLW393229 WVP393229:WVS393229 H458765:K458765 JD458765:JG458765 SZ458765:TC458765 ACV458765:ACY458765 AMR458765:AMU458765 AWN458765:AWQ458765 BGJ458765:BGM458765 BQF458765:BQI458765 CAB458765:CAE458765 CJX458765:CKA458765 CTT458765:CTW458765 DDP458765:DDS458765 DNL458765:DNO458765 DXH458765:DXK458765 EHD458765:EHG458765 EQZ458765:ERC458765 FAV458765:FAY458765 FKR458765:FKU458765 FUN458765:FUQ458765 GEJ458765:GEM458765 GOF458765:GOI458765 GYB458765:GYE458765 HHX458765:HIA458765 HRT458765:HRW458765 IBP458765:IBS458765 ILL458765:ILO458765 IVH458765:IVK458765 JFD458765:JFG458765 JOZ458765:JPC458765 JYV458765:JYY458765 KIR458765:KIU458765 KSN458765:KSQ458765 LCJ458765:LCM458765 LMF458765:LMI458765 LWB458765:LWE458765 MFX458765:MGA458765 MPT458765:MPW458765 MZP458765:MZS458765 NJL458765:NJO458765 NTH458765:NTK458765 ODD458765:ODG458765 OMZ458765:ONC458765 OWV458765:OWY458765 PGR458765:PGU458765 PQN458765:PQQ458765 QAJ458765:QAM458765 QKF458765:QKI458765 QUB458765:QUE458765 RDX458765:REA458765 RNT458765:RNW458765 RXP458765:RXS458765 SHL458765:SHO458765 SRH458765:SRK458765 TBD458765:TBG458765 TKZ458765:TLC458765 TUV458765:TUY458765 UER458765:UEU458765 UON458765:UOQ458765 UYJ458765:UYM458765 VIF458765:VII458765 VSB458765:VSE458765 WBX458765:WCA458765 WLT458765:WLW458765 WVP458765:WVS458765 H524301:K524301 JD524301:JG524301 SZ524301:TC524301 ACV524301:ACY524301 AMR524301:AMU524301 AWN524301:AWQ524301 BGJ524301:BGM524301 BQF524301:BQI524301 CAB524301:CAE524301 CJX524301:CKA524301 CTT524301:CTW524301 DDP524301:DDS524301 DNL524301:DNO524301 DXH524301:DXK524301 EHD524301:EHG524301 EQZ524301:ERC524301 FAV524301:FAY524301 FKR524301:FKU524301 FUN524301:FUQ524301 GEJ524301:GEM524301 GOF524301:GOI524301 GYB524301:GYE524301 HHX524301:HIA524301 HRT524301:HRW524301 IBP524301:IBS524301 ILL524301:ILO524301 IVH524301:IVK524301 JFD524301:JFG524301 JOZ524301:JPC524301 JYV524301:JYY524301 KIR524301:KIU524301 KSN524301:KSQ524301 LCJ524301:LCM524301 LMF524301:LMI524301 LWB524301:LWE524301 MFX524301:MGA524301 MPT524301:MPW524301 MZP524301:MZS524301 NJL524301:NJO524301 NTH524301:NTK524301 ODD524301:ODG524301 OMZ524301:ONC524301 OWV524301:OWY524301 PGR524301:PGU524301 PQN524301:PQQ524301 QAJ524301:QAM524301 QKF524301:QKI524301 QUB524301:QUE524301 RDX524301:REA524301 RNT524301:RNW524301 RXP524301:RXS524301 SHL524301:SHO524301 SRH524301:SRK524301 TBD524301:TBG524301 TKZ524301:TLC524301 TUV524301:TUY524301 UER524301:UEU524301 UON524301:UOQ524301 UYJ524301:UYM524301 VIF524301:VII524301 VSB524301:VSE524301 WBX524301:WCA524301 WLT524301:WLW524301 WVP524301:WVS524301 H589837:K589837 JD589837:JG589837 SZ589837:TC589837 ACV589837:ACY589837 AMR589837:AMU589837 AWN589837:AWQ589837 BGJ589837:BGM589837 BQF589837:BQI589837 CAB589837:CAE589837 CJX589837:CKA589837 CTT589837:CTW589837 DDP589837:DDS589837 DNL589837:DNO589837 DXH589837:DXK589837 EHD589837:EHG589837 EQZ589837:ERC589837 FAV589837:FAY589837 FKR589837:FKU589837 FUN589837:FUQ589837 GEJ589837:GEM589837 GOF589837:GOI589837 GYB589837:GYE589837 HHX589837:HIA589837 HRT589837:HRW589837 IBP589837:IBS589837 ILL589837:ILO589837 IVH589837:IVK589837 JFD589837:JFG589837 JOZ589837:JPC589837 JYV589837:JYY589837 KIR589837:KIU589837 KSN589837:KSQ589837 LCJ589837:LCM589837 LMF589837:LMI589837 LWB589837:LWE589837 MFX589837:MGA589837 MPT589837:MPW589837 MZP589837:MZS589837 NJL589837:NJO589837 NTH589837:NTK589837 ODD589837:ODG589837 OMZ589837:ONC589837 OWV589837:OWY589837 PGR589837:PGU589837 PQN589837:PQQ589837 QAJ589837:QAM589837 QKF589837:QKI589837 QUB589837:QUE589837 RDX589837:REA589837 RNT589837:RNW589837 RXP589837:RXS589837 SHL589837:SHO589837 SRH589837:SRK589837 TBD589837:TBG589837 TKZ589837:TLC589837 TUV589837:TUY589837 UER589837:UEU589837 UON589837:UOQ589837 UYJ589837:UYM589837 VIF589837:VII589837 VSB589837:VSE589837 WBX589837:WCA589837 WLT589837:WLW589837 WVP589837:WVS589837 H655373:K655373 JD655373:JG655373 SZ655373:TC655373 ACV655373:ACY655373 AMR655373:AMU655373 AWN655373:AWQ655373 BGJ655373:BGM655373 BQF655373:BQI655373 CAB655373:CAE655373 CJX655373:CKA655373 CTT655373:CTW655373 DDP655373:DDS655373 DNL655373:DNO655373 DXH655373:DXK655373 EHD655373:EHG655373 EQZ655373:ERC655373 FAV655373:FAY655373 FKR655373:FKU655373 FUN655373:FUQ655373 GEJ655373:GEM655373 GOF655373:GOI655373 GYB655373:GYE655373 HHX655373:HIA655373 HRT655373:HRW655373 IBP655373:IBS655373 ILL655373:ILO655373 IVH655373:IVK655373 JFD655373:JFG655373 JOZ655373:JPC655373 JYV655373:JYY655373 KIR655373:KIU655373 KSN655373:KSQ655373 LCJ655373:LCM655373 LMF655373:LMI655373 LWB655373:LWE655373 MFX655373:MGA655373 MPT655373:MPW655373 MZP655373:MZS655373 NJL655373:NJO655373 NTH655373:NTK655373 ODD655373:ODG655373 OMZ655373:ONC655373 OWV655373:OWY655373 PGR655373:PGU655373 PQN655373:PQQ655373 QAJ655373:QAM655373 QKF655373:QKI655373 QUB655373:QUE655373 RDX655373:REA655373 RNT655373:RNW655373 RXP655373:RXS655373 SHL655373:SHO655373 SRH655373:SRK655373 TBD655373:TBG655373 TKZ655373:TLC655373 TUV655373:TUY655373 UER655373:UEU655373 UON655373:UOQ655373 UYJ655373:UYM655373 VIF655373:VII655373 VSB655373:VSE655373 WBX655373:WCA655373 WLT655373:WLW655373 WVP655373:WVS655373 H720909:K720909 JD720909:JG720909 SZ720909:TC720909 ACV720909:ACY720909 AMR720909:AMU720909 AWN720909:AWQ720909 BGJ720909:BGM720909 BQF720909:BQI720909 CAB720909:CAE720909 CJX720909:CKA720909 CTT720909:CTW720909 DDP720909:DDS720909 DNL720909:DNO720909 DXH720909:DXK720909 EHD720909:EHG720909 EQZ720909:ERC720909 FAV720909:FAY720909 FKR720909:FKU720909 FUN720909:FUQ720909 GEJ720909:GEM720909 GOF720909:GOI720909 GYB720909:GYE720909 HHX720909:HIA720909 HRT720909:HRW720909 IBP720909:IBS720909 ILL720909:ILO720909 IVH720909:IVK720909 JFD720909:JFG720909 JOZ720909:JPC720909 JYV720909:JYY720909 KIR720909:KIU720909 KSN720909:KSQ720909 LCJ720909:LCM720909 LMF720909:LMI720909 LWB720909:LWE720909 MFX720909:MGA720909 MPT720909:MPW720909 MZP720909:MZS720909 NJL720909:NJO720909 NTH720909:NTK720909 ODD720909:ODG720909 OMZ720909:ONC720909 OWV720909:OWY720909 PGR720909:PGU720909 PQN720909:PQQ720909 QAJ720909:QAM720909 QKF720909:QKI720909 QUB720909:QUE720909 RDX720909:REA720909 RNT720909:RNW720909 RXP720909:RXS720909 SHL720909:SHO720909 SRH720909:SRK720909 TBD720909:TBG720909 TKZ720909:TLC720909 TUV720909:TUY720909 UER720909:UEU720909 UON720909:UOQ720909 UYJ720909:UYM720909 VIF720909:VII720909 VSB720909:VSE720909 WBX720909:WCA720909 WLT720909:WLW720909 WVP720909:WVS720909 H786445:K786445 JD786445:JG786445 SZ786445:TC786445 ACV786445:ACY786445 AMR786445:AMU786445 AWN786445:AWQ786445 BGJ786445:BGM786445 BQF786445:BQI786445 CAB786445:CAE786445 CJX786445:CKA786445 CTT786445:CTW786445 DDP786445:DDS786445 DNL786445:DNO786445 DXH786445:DXK786445 EHD786445:EHG786445 EQZ786445:ERC786445 FAV786445:FAY786445 FKR786445:FKU786445 FUN786445:FUQ786445 GEJ786445:GEM786445 GOF786445:GOI786445 GYB786445:GYE786445 HHX786445:HIA786445 HRT786445:HRW786445 IBP786445:IBS786445 ILL786445:ILO786445 IVH786445:IVK786445 JFD786445:JFG786445 JOZ786445:JPC786445 JYV786445:JYY786445 KIR786445:KIU786445 KSN786445:KSQ786445 LCJ786445:LCM786445 LMF786445:LMI786445 LWB786445:LWE786445 MFX786445:MGA786445 MPT786445:MPW786445 MZP786445:MZS786445 NJL786445:NJO786445 NTH786445:NTK786445 ODD786445:ODG786445 OMZ786445:ONC786445 OWV786445:OWY786445 PGR786445:PGU786445 PQN786445:PQQ786445 QAJ786445:QAM786445 QKF786445:QKI786445 QUB786445:QUE786445 RDX786445:REA786445 RNT786445:RNW786445 RXP786445:RXS786445 SHL786445:SHO786445 SRH786445:SRK786445 TBD786445:TBG786445 TKZ786445:TLC786445 TUV786445:TUY786445 UER786445:UEU786445 UON786445:UOQ786445 UYJ786445:UYM786445 VIF786445:VII786445 VSB786445:VSE786445 WBX786445:WCA786445 WLT786445:WLW786445 WVP786445:WVS786445 H851981:K851981 JD851981:JG851981 SZ851981:TC851981 ACV851981:ACY851981 AMR851981:AMU851981 AWN851981:AWQ851981 BGJ851981:BGM851981 BQF851981:BQI851981 CAB851981:CAE851981 CJX851981:CKA851981 CTT851981:CTW851981 DDP851981:DDS851981 DNL851981:DNO851981 DXH851981:DXK851981 EHD851981:EHG851981 EQZ851981:ERC851981 FAV851981:FAY851981 FKR851981:FKU851981 FUN851981:FUQ851981 GEJ851981:GEM851981 GOF851981:GOI851981 GYB851981:GYE851981 HHX851981:HIA851981 HRT851981:HRW851981 IBP851981:IBS851981 ILL851981:ILO851981 IVH851981:IVK851981 JFD851981:JFG851981 JOZ851981:JPC851981 JYV851981:JYY851981 KIR851981:KIU851981 KSN851981:KSQ851981 LCJ851981:LCM851981 LMF851981:LMI851981 LWB851981:LWE851981 MFX851981:MGA851981 MPT851981:MPW851981 MZP851981:MZS851981 NJL851981:NJO851981 NTH851981:NTK851981 ODD851981:ODG851981 OMZ851981:ONC851981 OWV851981:OWY851981 PGR851981:PGU851981 PQN851981:PQQ851981 QAJ851981:QAM851981 QKF851981:QKI851981 QUB851981:QUE851981 RDX851981:REA851981 RNT851981:RNW851981 RXP851981:RXS851981 SHL851981:SHO851981 SRH851981:SRK851981 TBD851981:TBG851981 TKZ851981:TLC851981 TUV851981:TUY851981 UER851981:UEU851981 UON851981:UOQ851981 UYJ851981:UYM851981 VIF851981:VII851981 VSB851981:VSE851981 WBX851981:WCA851981 WLT851981:WLW851981 WVP851981:WVS851981 H917517:K917517 JD917517:JG917517 SZ917517:TC917517 ACV917517:ACY917517 AMR917517:AMU917517 AWN917517:AWQ917517 BGJ917517:BGM917517 BQF917517:BQI917517 CAB917517:CAE917517 CJX917517:CKA917517 CTT917517:CTW917517 DDP917517:DDS917517 DNL917517:DNO917517 DXH917517:DXK917517 EHD917517:EHG917517 EQZ917517:ERC917517 FAV917517:FAY917517 FKR917517:FKU917517 FUN917517:FUQ917517 GEJ917517:GEM917517 GOF917517:GOI917517 GYB917517:GYE917517 HHX917517:HIA917517 HRT917517:HRW917517 IBP917517:IBS917517 ILL917517:ILO917517 IVH917517:IVK917517 JFD917517:JFG917517 JOZ917517:JPC917517 JYV917517:JYY917517 KIR917517:KIU917517 KSN917517:KSQ917517 LCJ917517:LCM917517 LMF917517:LMI917517 LWB917517:LWE917517 MFX917517:MGA917517 MPT917517:MPW917517 MZP917517:MZS917517 NJL917517:NJO917517 NTH917517:NTK917517 ODD917517:ODG917517 OMZ917517:ONC917517 OWV917517:OWY917517 PGR917517:PGU917517 PQN917517:PQQ917517 QAJ917517:QAM917517 QKF917517:QKI917517 QUB917517:QUE917517 RDX917517:REA917517 RNT917517:RNW917517 RXP917517:RXS917517 SHL917517:SHO917517 SRH917517:SRK917517 TBD917517:TBG917517 TKZ917517:TLC917517 TUV917517:TUY917517 UER917517:UEU917517 UON917517:UOQ917517 UYJ917517:UYM917517 VIF917517:VII917517 VSB917517:VSE917517 WBX917517:WCA917517 WLT917517:WLW917517 WVP917517:WVS917517 H983053:K983053 JD983053:JG983053 SZ983053:TC983053 ACV983053:ACY983053 AMR983053:AMU983053 AWN983053:AWQ983053 BGJ983053:BGM983053 BQF983053:BQI983053 CAB983053:CAE983053 CJX983053:CKA983053 CTT983053:CTW983053 DDP983053:DDS983053 DNL983053:DNO983053 DXH983053:DXK983053 EHD983053:EHG983053 EQZ983053:ERC983053 FAV983053:FAY983053 FKR983053:FKU983053 FUN983053:FUQ983053 GEJ983053:GEM983053 GOF983053:GOI983053 GYB983053:GYE983053 HHX983053:HIA983053 HRT983053:HRW983053 IBP983053:IBS983053 ILL983053:ILO983053 IVH983053:IVK983053 JFD983053:JFG983053 JOZ983053:JPC983053 JYV983053:JYY983053 KIR983053:KIU983053 KSN983053:KSQ983053 LCJ983053:LCM983053 LMF983053:LMI983053 LWB983053:LWE983053 MFX983053:MGA983053 MPT983053:MPW983053 MZP983053:MZS983053 NJL983053:NJO983053 NTH983053:NTK983053 ODD983053:ODG983053 OMZ983053:ONC983053 OWV983053:OWY983053 PGR983053:PGU983053 PQN983053:PQQ983053 QAJ983053:QAM983053 QKF983053:QKI983053 QUB983053:QUE983053 RDX983053:REA983053 RNT983053:RNW983053 RXP983053:RXS983053 SHL983053:SHO983053 SRH983053:SRK983053 TBD983053:TBG983053 TKZ983053:TLC983053 TUV983053:TUY983053 UER983053:UEU983053 UON983053:UOQ983053 UYJ983053:UYM983053 VIF983053:VII983053 VSB983053:VSE983053 WBX983053:WCA983053 WLT983053:WLW983053 WVP983053:WVS983053 WBX983055:WCA983055 JD15:JG15 SZ15:TC15 ACV15:ACY15 AMR15:AMU15 AWN15:AWQ15 BGJ15:BGM15 BQF15:BQI15 CAB15:CAE15 CJX15:CKA15 CTT15:CTW15 DDP15:DDS15 DNL15:DNO15 DXH15:DXK15 EHD15:EHG15 EQZ15:ERC15 FAV15:FAY15 FKR15:FKU15 FUN15:FUQ15 GEJ15:GEM15 GOF15:GOI15 GYB15:GYE15 HHX15:HIA15 HRT15:HRW15 IBP15:IBS15 ILL15:ILO15 IVH15:IVK15 JFD15:JFG15 JOZ15:JPC15 JYV15:JYY15 KIR15:KIU15 KSN15:KSQ15 LCJ15:LCM15 LMF15:LMI15 LWB15:LWE15 MFX15:MGA15 MPT15:MPW15 MZP15:MZS15 NJL15:NJO15 NTH15:NTK15 ODD15:ODG15 OMZ15:ONC15 OWV15:OWY15 PGR15:PGU15 PQN15:PQQ15 QAJ15:QAM15 QKF15:QKI15 QUB15:QUE15 RDX15:REA15 RNT15:RNW15 RXP15:RXS15 SHL15:SHO15 SRH15:SRK15 TBD15:TBG15 TKZ15:TLC15 TUV15:TUY15 UER15:UEU15 UON15:UOQ15 UYJ15:UYM15 VIF15:VII15 VSB15:VSE15 WBX15:WCA15 WLT15:WLW15 WVP15:WVS15 H65551:K65551 JD65551:JG65551 SZ65551:TC65551 ACV65551:ACY65551 AMR65551:AMU65551 AWN65551:AWQ65551 BGJ65551:BGM65551 BQF65551:BQI65551 CAB65551:CAE65551 CJX65551:CKA65551 CTT65551:CTW65551 DDP65551:DDS65551 DNL65551:DNO65551 DXH65551:DXK65551 EHD65551:EHG65551 EQZ65551:ERC65551 FAV65551:FAY65551 FKR65551:FKU65551 FUN65551:FUQ65551 GEJ65551:GEM65551 GOF65551:GOI65551 GYB65551:GYE65551 HHX65551:HIA65551 HRT65551:HRW65551 IBP65551:IBS65551 ILL65551:ILO65551 IVH65551:IVK65551 JFD65551:JFG65551 JOZ65551:JPC65551 JYV65551:JYY65551 KIR65551:KIU65551 KSN65551:KSQ65551 LCJ65551:LCM65551 LMF65551:LMI65551 LWB65551:LWE65551 MFX65551:MGA65551 MPT65551:MPW65551 MZP65551:MZS65551 NJL65551:NJO65551 NTH65551:NTK65551 ODD65551:ODG65551 OMZ65551:ONC65551 OWV65551:OWY65551 PGR65551:PGU65551 PQN65551:PQQ65551 QAJ65551:QAM65551 QKF65551:QKI65551 QUB65551:QUE65551 RDX65551:REA65551 RNT65551:RNW65551 RXP65551:RXS65551 SHL65551:SHO65551 SRH65551:SRK65551 TBD65551:TBG65551 TKZ65551:TLC65551 TUV65551:TUY65551 UER65551:UEU65551 UON65551:UOQ65551 UYJ65551:UYM65551 VIF65551:VII65551 VSB65551:VSE65551 WBX65551:WCA65551 WLT65551:WLW65551 WVP65551:WVS65551 H131087:K131087 JD131087:JG131087 SZ131087:TC131087 ACV131087:ACY131087 AMR131087:AMU131087 AWN131087:AWQ131087 BGJ131087:BGM131087 BQF131087:BQI131087 CAB131087:CAE131087 CJX131087:CKA131087 CTT131087:CTW131087 DDP131087:DDS131087 DNL131087:DNO131087 DXH131087:DXK131087 EHD131087:EHG131087 EQZ131087:ERC131087 FAV131087:FAY131087 FKR131087:FKU131087 FUN131087:FUQ131087 GEJ131087:GEM131087 GOF131087:GOI131087 GYB131087:GYE131087 HHX131087:HIA131087 HRT131087:HRW131087 IBP131087:IBS131087 ILL131087:ILO131087 IVH131087:IVK131087 JFD131087:JFG131087 JOZ131087:JPC131087 JYV131087:JYY131087 KIR131087:KIU131087 KSN131087:KSQ131087 LCJ131087:LCM131087 LMF131087:LMI131087 LWB131087:LWE131087 MFX131087:MGA131087 MPT131087:MPW131087 MZP131087:MZS131087 NJL131087:NJO131087 NTH131087:NTK131087 ODD131087:ODG131087 OMZ131087:ONC131087 OWV131087:OWY131087 PGR131087:PGU131087 PQN131087:PQQ131087 QAJ131087:QAM131087 QKF131087:QKI131087 QUB131087:QUE131087 RDX131087:REA131087 RNT131087:RNW131087 RXP131087:RXS131087 SHL131087:SHO131087 SRH131087:SRK131087 TBD131087:TBG131087 TKZ131087:TLC131087 TUV131087:TUY131087 UER131087:UEU131087 UON131087:UOQ131087 UYJ131087:UYM131087 VIF131087:VII131087 VSB131087:VSE131087 WBX131087:WCA131087 WLT131087:WLW131087 WVP131087:WVS131087 H196623:K196623 JD196623:JG196623 SZ196623:TC196623 ACV196623:ACY196623 AMR196623:AMU196623 AWN196623:AWQ196623 BGJ196623:BGM196623 BQF196623:BQI196623 CAB196623:CAE196623 CJX196623:CKA196623 CTT196623:CTW196623 DDP196623:DDS196623 DNL196623:DNO196623 DXH196623:DXK196623 EHD196623:EHG196623 EQZ196623:ERC196623 FAV196623:FAY196623 FKR196623:FKU196623 FUN196623:FUQ196623 GEJ196623:GEM196623 GOF196623:GOI196623 GYB196623:GYE196623 HHX196623:HIA196623 HRT196623:HRW196623 IBP196623:IBS196623 ILL196623:ILO196623 IVH196623:IVK196623 JFD196623:JFG196623 JOZ196623:JPC196623 JYV196623:JYY196623 KIR196623:KIU196623 KSN196623:KSQ196623 LCJ196623:LCM196623 LMF196623:LMI196623 LWB196623:LWE196623 MFX196623:MGA196623 MPT196623:MPW196623 MZP196623:MZS196623 NJL196623:NJO196623 NTH196623:NTK196623 ODD196623:ODG196623 OMZ196623:ONC196623 OWV196623:OWY196623 PGR196623:PGU196623 PQN196623:PQQ196623 QAJ196623:QAM196623 QKF196623:QKI196623 QUB196623:QUE196623 RDX196623:REA196623 RNT196623:RNW196623 RXP196623:RXS196623 SHL196623:SHO196623 SRH196623:SRK196623 TBD196623:TBG196623 TKZ196623:TLC196623 TUV196623:TUY196623 UER196623:UEU196623 UON196623:UOQ196623 UYJ196623:UYM196623 VIF196623:VII196623 VSB196623:VSE196623 WBX196623:WCA196623 WLT196623:WLW196623 WVP196623:WVS196623 H262159:K262159 JD262159:JG262159 SZ262159:TC262159 ACV262159:ACY262159 AMR262159:AMU262159 AWN262159:AWQ262159 BGJ262159:BGM262159 BQF262159:BQI262159 CAB262159:CAE262159 CJX262159:CKA262159 CTT262159:CTW262159 DDP262159:DDS262159 DNL262159:DNO262159 DXH262159:DXK262159 EHD262159:EHG262159 EQZ262159:ERC262159 FAV262159:FAY262159 FKR262159:FKU262159 FUN262159:FUQ262159 GEJ262159:GEM262159 GOF262159:GOI262159 GYB262159:GYE262159 HHX262159:HIA262159 HRT262159:HRW262159 IBP262159:IBS262159 ILL262159:ILO262159 IVH262159:IVK262159 JFD262159:JFG262159 JOZ262159:JPC262159 JYV262159:JYY262159 KIR262159:KIU262159 KSN262159:KSQ262159 LCJ262159:LCM262159 LMF262159:LMI262159 LWB262159:LWE262159 MFX262159:MGA262159 MPT262159:MPW262159 MZP262159:MZS262159 NJL262159:NJO262159 NTH262159:NTK262159 ODD262159:ODG262159 OMZ262159:ONC262159 OWV262159:OWY262159 PGR262159:PGU262159 PQN262159:PQQ262159 QAJ262159:QAM262159 QKF262159:QKI262159 QUB262159:QUE262159 RDX262159:REA262159 RNT262159:RNW262159 RXP262159:RXS262159 SHL262159:SHO262159 SRH262159:SRK262159 TBD262159:TBG262159 TKZ262159:TLC262159 TUV262159:TUY262159 UER262159:UEU262159 UON262159:UOQ262159 UYJ262159:UYM262159 VIF262159:VII262159 VSB262159:VSE262159 WBX262159:WCA262159 WLT262159:WLW262159 WVP262159:WVS262159 H327695:K327695 JD327695:JG327695 SZ327695:TC327695 ACV327695:ACY327695 AMR327695:AMU327695 AWN327695:AWQ327695 BGJ327695:BGM327695 BQF327695:BQI327695 CAB327695:CAE327695 CJX327695:CKA327695 CTT327695:CTW327695 DDP327695:DDS327695 DNL327695:DNO327695 DXH327695:DXK327695 EHD327695:EHG327695 EQZ327695:ERC327695 FAV327695:FAY327695 FKR327695:FKU327695 FUN327695:FUQ327695 GEJ327695:GEM327695 GOF327695:GOI327695 GYB327695:GYE327695 HHX327695:HIA327695 HRT327695:HRW327695 IBP327695:IBS327695 ILL327695:ILO327695 IVH327695:IVK327695 JFD327695:JFG327695 JOZ327695:JPC327695 JYV327695:JYY327695 KIR327695:KIU327695 KSN327695:KSQ327695 LCJ327695:LCM327695 LMF327695:LMI327695 LWB327695:LWE327695 MFX327695:MGA327695 MPT327695:MPW327695 MZP327695:MZS327695 NJL327695:NJO327695 NTH327695:NTK327695 ODD327695:ODG327695 OMZ327695:ONC327695 OWV327695:OWY327695 PGR327695:PGU327695 PQN327695:PQQ327695 QAJ327695:QAM327695 QKF327695:QKI327695 QUB327695:QUE327695 RDX327695:REA327695 RNT327695:RNW327695 RXP327695:RXS327695 SHL327695:SHO327695 SRH327695:SRK327695 TBD327695:TBG327695 TKZ327695:TLC327695 TUV327695:TUY327695 UER327695:UEU327695 UON327695:UOQ327695 UYJ327695:UYM327695 VIF327695:VII327695 VSB327695:VSE327695 WBX327695:WCA327695 WLT327695:WLW327695 WVP327695:WVS327695 H393231:K393231 JD393231:JG393231 SZ393231:TC393231 ACV393231:ACY393231 AMR393231:AMU393231 AWN393231:AWQ393231 BGJ393231:BGM393231 BQF393231:BQI393231 CAB393231:CAE393231 CJX393231:CKA393231 CTT393231:CTW393231 DDP393231:DDS393231 DNL393231:DNO393231 DXH393231:DXK393231 EHD393231:EHG393231 EQZ393231:ERC393231 FAV393231:FAY393231 FKR393231:FKU393231 FUN393231:FUQ393231 GEJ393231:GEM393231 GOF393231:GOI393231 GYB393231:GYE393231 HHX393231:HIA393231 HRT393231:HRW393231 IBP393231:IBS393231 ILL393231:ILO393231 IVH393231:IVK393231 JFD393231:JFG393231 JOZ393231:JPC393231 JYV393231:JYY393231 KIR393231:KIU393231 KSN393231:KSQ393231 LCJ393231:LCM393231 LMF393231:LMI393231 LWB393231:LWE393231 MFX393231:MGA393231 MPT393231:MPW393231 MZP393231:MZS393231 NJL393231:NJO393231 NTH393231:NTK393231 ODD393231:ODG393231 OMZ393231:ONC393231 OWV393231:OWY393231 PGR393231:PGU393231 PQN393231:PQQ393231 QAJ393231:QAM393231 QKF393231:QKI393231 QUB393231:QUE393231 RDX393231:REA393231 RNT393231:RNW393231 RXP393231:RXS393231 SHL393231:SHO393231 SRH393231:SRK393231 TBD393231:TBG393231 TKZ393231:TLC393231 TUV393231:TUY393231 UER393231:UEU393231 UON393231:UOQ393231 UYJ393231:UYM393231 VIF393231:VII393231 VSB393231:VSE393231 WBX393231:WCA393231 WLT393231:WLW393231 WVP393231:WVS393231 H458767:K458767 JD458767:JG458767 SZ458767:TC458767 ACV458767:ACY458767 AMR458767:AMU458767 AWN458767:AWQ458767 BGJ458767:BGM458767 BQF458767:BQI458767 CAB458767:CAE458767 CJX458767:CKA458767 CTT458767:CTW458767 DDP458767:DDS458767 DNL458767:DNO458767 DXH458767:DXK458767 EHD458767:EHG458767 EQZ458767:ERC458767 FAV458767:FAY458767 FKR458767:FKU458767 FUN458767:FUQ458767 GEJ458767:GEM458767 GOF458767:GOI458767 GYB458767:GYE458767 HHX458767:HIA458767 HRT458767:HRW458767 IBP458767:IBS458767 ILL458767:ILO458767 IVH458767:IVK458767 JFD458767:JFG458767 JOZ458767:JPC458767 JYV458767:JYY458767 KIR458767:KIU458767 KSN458767:KSQ458767 LCJ458767:LCM458767 LMF458767:LMI458767 LWB458767:LWE458767 MFX458767:MGA458767 MPT458767:MPW458767 MZP458767:MZS458767 NJL458767:NJO458767 NTH458767:NTK458767 ODD458767:ODG458767 OMZ458767:ONC458767 OWV458767:OWY458767 PGR458767:PGU458767 PQN458767:PQQ458767 QAJ458767:QAM458767 QKF458767:QKI458767 QUB458767:QUE458767 RDX458767:REA458767 RNT458767:RNW458767 RXP458767:RXS458767 SHL458767:SHO458767 SRH458767:SRK458767 TBD458767:TBG458767 TKZ458767:TLC458767 TUV458767:TUY458767 UER458767:UEU458767 UON458767:UOQ458767 UYJ458767:UYM458767 VIF458767:VII458767 VSB458767:VSE458767 WBX458767:WCA458767 WLT458767:WLW458767 WVP458767:WVS458767 H524303:K524303 JD524303:JG524303 SZ524303:TC524303 ACV524303:ACY524303 AMR524303:AMU524303 AWN524303:AWQ524303 BGJ524303:BGM524303 BQF524303:BQI524303 CAB524303:CAE524303 CJX524303:CKA524303 CTT524303:CTW524303 DDP524303:DDS524303 DNL524303:DNO524303 DXH524303:DXK524303 EHD524303:EHG524303 EQZ524303:ERC524303 FAV524303:FAY524303 FKR524303:FKU524303 FUN524303:FUQ524303 GEJ524303:GEM524303 GOF524303:GOI524303 GYB524303:GYE524303 HHX524303:HIA524303 HRT524303:HRW524303 IBP524303:IBS524303 ILL524303:ILO524303 IVH524303:IVK524303 JFD524303:JFG524303 JOZ524303:JPC524303 JYV524303:JYY524303 KIR524303:KIU524303 KSN524303:KSQ524303 LCJ524303:LCM524303 LMF524303:LMI524303 LWB524303:LWE524303 MFX524303:MGA524303 MPT524303:MPW524303 MZP524303:MZS524303 NJL524303:NJO524303 NTH524303:NTK524303 ODD524303:ODG524303 OMZ524303:ONC524303 OWV524303:OWY524303 PGR524303:PGU524303 PQN524303:PQQ524303 QAJ524303:QAM524303 QKF524303:QKI524303 QUB524303:QUE524303 RDX524303:REA524303 RNT524303:RNW524303 RXP524303:RXS524303 SHL524303:SHO524303 SRH524303:SRK524303 TBD524303:TBG524303 TKZ524303:TLC524303 TUV524303:TUY524303 UER524303:UEU524303 UON524303:UOQ524303 UYJ524303:UYM524303 VIF524303:VII524303 VSB524303:VSE524303 WBX524303:WCA524303 WLT524303:WLW524303 WVP524303:WVS524303 H589839:K589839 JD589839:JG589839 SZ589839:TC589839 ACV589839:ACY589839 AMR589839:AMU589839 AWN589839:AWQ589839 BGJ589839:BGM589839 BQF589839:BQI589839 CAB589839:CAE589839 CJX589839:CKA589839 CTT589839:CTW589839 DDP589839:DDS589839 DNL589839:DNO589839 DXH589839:DXK589839 EHD589839:EHG589839 EQZ589839:ERC589839 FAV589839:FAY589839 FKR589839:FKU589839 FUN589839:FUQ589839 GEJ589839:GEM589839 GOF589839:GOI589839 GYB589839:GYE589839 HHX589839:HIA589839 HRT589839:HRW589839 IBP589839:IBS589839 ILL589839:ILO589839 IVH589839:IVK589839 JFD589839:JFG589839 JOZ589839:JPC589839 JYV589839:JYY589839 KIR589839:KIU589839 KSN589839:KSQ589839 LCJ589839:LCM589839 LMF589839:LMI589839 LWB589839:LWE589839 MFX589839:MGA589839 MPT589839:MPW589839 MZP589839:MZS589839 NJL589839:NJO589839 NTH589839:NTK589839 ODD589839:ODG589839 OMZ589839:ONC589839 OWV589839:OWY589839 PGR589839:PGU589839 PQN589839:PQQ589839 QAJ589839:QAM589839 QKF589839:QKI589839 QUB589839:QUE589839 RDX589839:REA589839 RNT589839:RNW589839 RXP589839:RXS589839 SHL589839:SHO589839 SRH589839:SRK589839 TBD589839:TBG589839 TKZ589839:TLC589839 TUV589839:TUY589839 UER589839:UEU589839 UON589839:UOQ589839 UYJ589839:UYM589839 VIF589839:VII589839 VSB589839:VSE589839 WBX589839:WCA589839 WLT589839:WLW589839 WVP589839:WVS589839 H655375:K655375 JD655375:JG655375 SZ655375:TC655375 ACV655375:ACY655375 AMR655375:AMU655375 AWN655375:AWQ655375 BGJ655375:BGM655375 BQF655375:BQI655375 CAB655375:CAE655375 CJX655375:CKA655375 CTT655375:CTW655375 DDP655375:DDS655375 DNL655375:DNO655375 DXH655375:DXK655375 EHD655375:EHG655375 EQZ655375:ERC655375 FAV655375:FAY655375 FKR655375:FKU655375 FUN655375:FUQ655375 GEJ655375:GEM655375 GOF655375:GOI655375 GYB655375:GYE655375 HHX655375:HIA655375 HRT655375:HRW655375 IBP655375:IBS655375 ILL655375:ILO655375 IVH655375:IVK655375 JFD655375:JFG655375 JOZ655375:JPC655375 JYV655375:JYY655375 KIR655375:KIU655375 KSN655375:KSQ655375 LCJ655375:LCM655375 LMF655375:LMI655375 LWB655375:LWE655375 MFX655375:MGA655375 MPT655375:MPW655375 MZP655375:MZS655375 NJL655375:NJO655375 NTH655375:NTK655375 ODD655375:ODG655375 OMZ655375:ONC655375 OWV655375:OWY655375 PGR655375:PGU655375 PQN655375:PQQ655375 QAJ655375:QAM655375 QKF655375:QKI655375 QUB655375:QUE655375 RDX655375:REA655375 RNT655375:RNW655375 RXP655375:RXS655375 SHL655375:SHO655375 SRH655375:SRK655375 TBD655375:TBG655375 TKZ655375:TLC655375 TUV655375:TUY655375 UER655375:UEU655375 UON655375:UOQ655375 UYJ655375:UYM655375 VIF655375:VII655375 VSB655375:VSE655375 WBX655375:WCA655375 WLT655375:WLW655375 WVP655375:WVS655375 H720911:K720911 JD720911:JG720911 SZ720911:TC720911 ACV720911:ACY720911 AMR720911:AMU720911 AWN720911:AWQ720911 BGJ720911:BGM720911 BQF720911:BQI720911 CAB720911:CAE720911 CJX720911:CKA720911 CTT720911:CTW720911 DDP720911:DDS720911 DNL720911:DNO720911 DXH720911:DXK720911 EHD720911:EHG720911 EQZ720911:ERC720911 FAV720911:FAY720911 FKR720911:FKU720911 FUN720911:FUQ720911 GEJ720911:GEM720911 GOF720911:GOI720911 GYB720911:GYE720911 HHX720911:HIA720911 HRT720911:HRW720911 IBP720911:IBS720911 ILL720911:ILO720911 IVH720911:IVK720911 JFD720911:JFG720911 JOZ720911:JPC720911 JYV720911:JYY720911 KIR720911:KIU720911 KSN720911:KSQ720911 LCJ720911:LCM720911 LMF720911:LMI720911 LWB720911:LWE720911 MFX720911:MGA720911 MPT720911:MPW720911 MZP720911:MZS720911 NJL720911:NJO720911 NTH720911:NTK720911 ODD720911:ODG720911 OMZ720911:ONC720911 OWV720911:OWY720911 PGR720911:PGU720911 PQN720911:PQQ720911 QAJ720911:QAM720911 QKF720911:QKI720911 QUB720911:QUE720911 RDX720911:REA720911 RNT720911:RNW720911 RXP720911:RXS720911 SHL720911:SHO720911 SRH720911:SRK720911 TBD720911:TBG720911 TKZ720911:TLC720911 TUV720911:TUY720911 UER720911:UEU720911 UON720911:UOQ720911 UYJ720911:UYM720911 VIF720911:VII720911 VSB720911:VSE720911 WBX720911:WCA720911 WLT720911:WLW720911 WVP720911:WVS720911 H786447:K786447 JD786447:JG786447 SZ786447:TC786447 ACV786447:ACY786447 AMR786447:AMU786447 AWN786447:AWQ786447 BGJ786447:BGM786447 BQF786447:BQI786447 CAB786447:CAE786447 CJX786447:CKA786447 CTT786447:CTW786447 DDP786447:DDS786447 DNL786447:DNO786447 DXH786447:DXK786447 EHD786447:EHG786447 EQZ786447:ERC786447 FAV786447:FAY786447 FKR786447:FKU786447 FUN786447:FUQ786447 GEJ786447:GEM786447 GOF786447:GOI786447 GYB786447:GYE786447 HHX786447:HIA786447 HRT786447:HRW786447 IBP786447:IBS786447 ILL786447:ILO786447 IVH786447:IVK786447 JFD786447:JFG786447 JOZ786447:JPC786447 JYV786447:JYY786447 KIR786447:KIU786447 KSN786447:KSQ786447 LCJ786447:LCM786447 LMF786447:LMI786447 LWB786447:LWE786447 MFX786447:MGA786447 MPT786447:MPW786447 MZP786447:MZS786447 NJL786447:NJO786447 NTH786447:NTK786447 ODD786447:ODG786447 OMZ786447:ONC786447 OWV786447:OWY786447 PGR786447:PGU786447 PQN786447:PQQ786447 QAJ786447:QAM786447 QKF786447:QKI786447 QUB786447:QUE786447 RDX786447:REA786447 RNT786447:RNW786447 RXP786447:RXS786447 SHL786447:SHO786447 SRH786447:SRK786447 TBD786447:TBG786447 TKZ786447:TLC786447 TUV786447:TUY786447 UER786447:UEU786447 UON786447:UOQ786447 UYJ786447:UYM786447 VIF786447:VII786447 VSB786447:VSE786447 WBX786447:WCA786447 WLT786447:WLW786447 WVP786447:WVS786447 H851983:K851983 JD851983:JG851983 SZ851983:TC851983 ACV851983:ACY851983 AMR851983:AMU851983 AWN851983:AWQ851983 BGJ851983:BGM851983 BQF851983:BQI851983 CAB851983:CAE851983 CJX851983:CKA851983 CTT851983:CTW851983 DDP851983:DDS851983 DNL851983:DNO851983 DXH851983:DXK851983 EHD851983:EHG851983 EQZ851983:ERC851983 FAV851983:FAY851983 FKR851983:FKU851983 FUN851983:FUQ851983 GEJ851983:GEM851983 GOF851983:GOI851983 GYB851983:GYE851983 HHX851983:HIA851983 HRT851983:HRW851983 IBP851983:IBS851983 ILL851983:ILO851983 IVH851983:IVK851983 JFD851983:JFG851983 JOZ851983:JPC851983 JYV851983:JYY851983 KIR851983:KIU851983 KSN851983:KSQ851983 LCJ851983:LCM851983 LMF851983:LMI851983 LWB851983:LWE851983 MFX851983:MGA851983 MPT851983:MPW851983 MZP851983:MZS851983 NJL851983:NJO851983 NTH851983:NTK851983 ODD851983:ODG851983 OMZ851983:ONC851983 OWV851983:OWY851983 PGR851983:PGU851983 PQN851983:PQQ851983 QAJ851983:QAM851983 QKF851983:QKI851983 QUB851983:QUE851983 RDX851983:REA851983 RNT851983:RNW851983 RXP851983:RXS851983 SHL851983:SHO851983 SRH851983:SRK851983 TBD851983:TBG851983 TKZ851983:TLC851983 TUV851983:TUY851983 UER851983:UEU851983 UON851983:UOQ851983 UYJ851983:UYM851983 VIF851983:VII851983 VSB851983:VSE851983 WBX851983:WCA851983 WLT851983:WLW851983 WVP851983:WVS851983 H917519:K917519 JD917519:JG917519 SZ917519:TC917519 ACV917519:ACY917519 AMR917519:AMU917519 AWN917519:AWQ917519 BGJ917519:BGM917519 BQF917519:BQI917519 CAB917519:CAE917519 CJX917519:CKA917519 CTT917519:CTW917519 DDP917519:DDS917519 DNL917519:DNO917519 DXH917519:DXK917519 EHD917519:EHG917519 EQZ917519:ERC917519 FAV917519:FAY917519 FKR917519:FKU917519 FUN917519:FUQ917519 GEJ917519:GEM917519 GOF917519:GOI917519 GYB917519:GYE917519 HHX917519:HIA917519 HRT917519:HRW917519 IBP917519:IBS917519 ILL917519:ILO917519 IVH917519:IVK917519 JFD917519:JFG917519 JOZ917519:JPC917519 JYV917519:JYY917519 KIR917519:KIU917519 KSN917519:KSQ917519 LCJ917519:LCM917519 LMF917519:LMI917519 LWB917519:LWE917519 MFX917519:MGA917519 MPT917519:MPW917519 MZP917519:MZS917519 NJL917519:NJO917519 NTH917519:NTK917519 ODD917519:ODG917519 OMZ917519:ONC917519 OWV917519:OWY917519 PGR917519:PGU917519 PQN917519:PQQ917519 QAJ917519:QAM917519 QKF917519:QKI917519 QUB917519:QUE917519 RDX917519:REA917519 RNT917519:RNW917519 RXP917519:RXS917519 SHL917519:SHO917519 SRH917519:SRK917519 TBD917519:TBG917519 TKZ917519:TLC917519 TUV917519:TUY917519 UER917519:UEU917519 UON917519:UOQ917519 UYJ917519:UYM917519 VIF917519:VII917519 VSB917519:VSE917519 WBX917519:WCA917519 WLT917519:WLW917519 WVP917519:WVS917519 H983055:K983055 JD983055:JG983055 SZ983055:TC983055 ACV983055:ACY983055 AMR983055:AMU983055 AWN983055:AWQ983055 BGJ983055:BGM983055 BQF983055:BQI983055 CAB983055:CAE983055 CJX983055:CKA983055 CTT983055:CTW983055 DDP983055:DDS983055 DNL983055:DNO983055 DXH983055:DXK983055 EHD983055:EHG983055 EQZ983055:ERC983055 FAV983055:FAY983055 FKR983055:FKU983055 FUN983055:FUQ983055 GEJ983055:GEM983055 GOF983055:GOI983055 GYB983055:GYE983055 HHX983055:HIA983055 HRT983055:HRW983055 IBP983055:IBS983055 ILL983055:ILO983055 IVH983055:IVK983055 JFD983055:JFG983055 JOZ983055:JPC983055 JYV983055:JYY983055 KIR983055:KIU983055 KSN983055:KSQ983055 LCJ983055:LCM983055 LMF983055:LMI983055 LWB983055:LWE983055 MFX983055:MGA983055 MPT983055:MPW983055 MZP983055:MZS983055 NJL983055:NJO983055 NTH983055:NTK983055 ODD983055:ODG983055 OMZ983055:ONC983055 OWV983055:OWY983055 PGR983055:PGU983055 PQN983055:PQQ983055 QAJ983055:QAM983055 QKF983055:QKI983055 QUB983055:QUE983055 RDX983055:REA983055 RNT983055:RNW983055 RXP983055:RXS983055 SHL983055:SHO983055 SRH983055:SRK983055 TBD983055:TBG983055 TKZ983055:TLC983055 TUV983055:TUY983055 UER983055:UEU983055 UON983055:UOQ983055 UYJ983055:UYM983055">
      <formula1>7</formula1>
    </dataValidation>
    <dataValidation imeMode="disabled" allowBlank="1" showInputMessage="1" showErrorMessage="1" prompt="ｶﾅは入力禁止" sqref="UYC98306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VHY983060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VRU983060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WBQ983060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WLM983060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WVI98306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dataValidation type="list" allowBlank="1" showInputMessage="1" showErrorMessage="1" sqref="AH26:AJ26 KD26:KF26 TZ26:UB26 ADV26:ADX26 ANR26:ANT26 AXN26:AXP26 BHJ26:BHL26 BRF26:BRH26 CBB26:CBD26 CKX26:CKZ26 CUT26:CUV26 DEP26:DER26 DOL26:DON26 DYH26:DYJ26 EID26:EIF26 ERZ26:ESB26 FBV26:FBX26 FLR26:FLT26 FVN26:FVP26 GFJ26:GFL26 GPF26:GPH26 GZB26:GZD26 HIX26:HIZ26 HST26:HSV26 ICP26:ICR26 IML26:IMN26 IWH26:IWJ26 JGD26:JGF26 JPZ26:JQB26 JZV26:JZX26 KJR26:KJT26 KTN26:KTP26 LDJ26:LDL26 LNF26:LNH26 LXB26:LXD26 MGX26:MGZ26 MQT26:MQV26 NAP26:NAR26 NKL26:NKN26 NUH26:NUJ26 OED26:OEF26 ONZ26:OOB26 OXV26:OXX26 PHR26:PHT26 PRN26:PRP26 QBJ26:QBL26 QLF26:QLH26 QVB26:QVD26 REX26:REZ26 ROT26:ROV26 RYP26:RYR26 SIL26:SIN26 SSH26:SSJ26 TCD26:TCF26 TLZ26:TMB26 TVV26:TVX26 UFR26:UFT26 UPN26:UPP26 UZJ26:UZL26 VJF26:VJH26 VTB26:VTD26 WCX26:WCZ26 WMT26:WMV26 WWP26:WWR26 AH65562:AJ65562 KD65562:KF65562 TZ65562:UB65562 ADV65562:ADX65562 ANR65562:ANT65562 AXN65562:AXP65562 BHJ65562:BHL65562 BRF65562:BRH65562 CBB65562:CBD65562 CKX65562:CKZ65562 CUT65562:CUV65562 DEP65562:DER65562 DOL65562:DON65562 DYH65562:DYJ65562 EID65562:EIF65562 ERZ65562:ESB65562 FBV65562:FBX65562 FLR65562:FLT65562 FVN65562:FVP65562 GFJ65562:GFL65562 GPF65562:GPH65562 GZB65562:GZD65562 HIX65562:HIZ65562 HST65562:HSV65562 ICP65562:ICR65562 IML65562:IMN65562 IWH65562:IWJ65562 JGD65562:JGF65562 JPZ65562:JQB65562 JZV65562:JZX65562 KJR65562:KJT65562 KTN65562:KTP65562 LDJ65562:LDL65562 LNF65562:LNH65562 LXB65562:LXD65562 MGX65562:MGZ65562 MQT65562:MQV65562 NAP65562:NAR65562 NKL65562:NKN65562 NUH65562:NUJ65562 OED65562:OEF65562 ONZ65562:OOB65562 OXV65562:OXX65562 PHR65562:PHT65562 PRN65562:PRP65562 QBJ65562:QBL65562 QLF65562:QLH65562 QVB65562:QVD65562 REX65562:REZ65562 ROT65562:ROV65562 RYP65562:RYR65562 SIL65562:SIN65562 SSH65562:SSJ65562 TCD65562:TCF65562 TLZ65562:TMB65562 TVV65562:TVX65562 UFR65562:UFT65562 UPN65562:UPP65562 UZJ65562:UZL65562 VJF65562:VJH65562 VTB65562:VTD65562 WCX65562:WCZ65562 WMT65562:WMV65562 WWP65562:WWR65562 AH131098:AJ131098 KD131098:KF131098 TZ131098:UB131098 ADV131098:ADX131098 ANR131098:ANT131098 AXN131098:AXP131098 BHJ131098:BHL131098 BRF131098:BRH131098 CBB131098:CBD131098 CKX131098:CKZ131098 CUT131098:CUV131098 DEP131098:DER131098 DOL131098:DON131098 DYH131098:DYJ131098 EID131098:EIF131098 ERZ131098:ESB131098 FBV131098:FBX131098 FLR131098:FLT131098 FVN131098:FVP131098 GFJ131098:GFL131098 GPF131098:GPH131098 GZB131098:GZD131098 HIX131098:HIZ131098 HST131098:HSV131098 ICP131098:ICR131098 IML131098:IMN131098 IWH131098:IWJ131098 JGD131098:JGF131098 JPZ131098:JQB131098 JZV131098:JZX131098 KJR131098:KJT131098 KTN131098:KTP131098 LDJ131098:LDL131098 LNF131098:LNH131098 LXB131098:LXD131098 MGX131098:MGZ131098 MQT131098:MQV131098 NAP131098:NAR131098 NKL131098:NKN131098 NUH131098:NUJ131098 OED131098:OEF131098 ONZ131098:OOB131098 OXV131098:OXX131098 PHR131098:PHT131098 PRN131098:PRP131098 QBJ131098:QBL131098 QLF131098:QLH131098 QVB131098:QVD131098 REX131098:REZ131098 ROT131098:ROV131098 RYP131098:RYR131098 SIL131098:SIN131098 SSH131098:SSJ131098 TCD131098:TCF131098 TLZ131098:TMB131098 TVV131098:TVX131098 UFR131098:UFT131098 UPN131098:UPP131098 UZJ131098:UZL131098 VJF131098:VJH131098 VTB131098:VTD131098 WCX131098:WCZ131098 WMT131098:WMV131098 WWP131098:WWR131098 AH196634:AJ196634 KD196634:KF196634 TZ196634:UB196634 ADV196634:ADX196634 ANR196634:ANT196634 AXN196634:AXP196634 BHJ196634:BHL196634 BRF196634:BRH196634 CBB196634:CBD196634 CKX196634:CKZ196634 CUT196634:CUV196634 DEP196634:DER196634 DOL196634:DON196634 DYH196634:DYJ196634 EID196634:EIF196634 ERZ196634:ESB196634 FBV196634:FBX196634 FLR196634:FLT196634 FVN196634:FVP196634 GFJ196634:GFL196634 GPF196634:GPH196634 GZB196634:GZD196634 HIX196634:HIZ196634 HST196634:HSV196634 ICP196634:ICR196634 IML196634:IMN196634 IWH196634:IWJ196634 JGD196634:JGF196634 JPZ196634:JQB196634 JZV196634:JZX196634 KJR196634:KJT196634 KTN196634:KTP196634 LDJ196634:LDL196634 LNF196634:LNH196634 LXB196634:LXD196634 MGX196634:MGZ196634 MQT196634:MQV196634 NAP196634:NAR196634 NKL196634:NKN196634 NUH196634:NUJ196634 OED196634:OEF196634 ONZ196634:OOB196634 OXV196634:OXX196634 PHR196634:PHT196634 PRN196634:PRP196634 QBJ196634:QBL196634 QLF196634:QLH196634 QVB196634:QVD196634 REX196634:REZ196634 ROT196634:ROV196634 RYP196634:RYR196634 SIL196634:SIN196634 SSH196634:SSJ196634 TCD196634:TCF196634 TLZ196634:TMB196634 TVV196634:TVX196634 UFR196634:UFT196634 UPN196634:UPP196634 UZJ196634:UZL196634 VJF196634:VJH196634 VTB196634:VTD196634 WCX196634:WCZ196634 WMT196634:WMV196634 WWP196634:WWR196634 AH262170:AJ262170 KD262170:KF262170 TZ262170:UB262170 ADV262170:ADX262170 ANR262170:ANT262170 AXN262170:AXP262170 BHJ262170:BHL262170 BRF262170:BRH262170 CBB262170:CBD262170 CKX262170:CKZ262170 CUT262170:CUV262170 DEP262170:DER262170 DOL262170:DON262170 DYH262170:DYJ262170 EID262170:EIF262170 ERZ262170:ESB262170 FBV262170:FBX262170 FLR262170:FLT262170 FVN262170:FVP262170 GFJ262170:GFL262170 GPF262170:GPH262170 GZB262170:GZD262170 HIX262170:HIZ262170 HST262170:HSV262170 ICP262170:ICR262170 IML262170:IMN262170 IWH262170:IWJ262170 JGD262170:JGF262170 JPZ262170:JQB262170 JZV262170:JZX262170 KJR262170:KJT262170 KTN262170:KTP262170 LDJ262170:LDL262170 LNF262170:LNH262170 LXB262170:LXD262170 MGX262170:MGZ262170 MQT262170:MQV262170 NAP262170:NAR262170 NKL262170:NKN262170 NUH262170:NUJ262170 OED262170:OEF262170 ONZ262170:OOB262170 OXV262170:OXX262170 PHR262170:PHT262170 PRN262170:PRP262170 QBJ262170:QBL262170 QLF262170:QLH262170 QVB262170:QVD262170 REX262170:REZ262170 ROT262170:ROV262170 RYP262170:RYR262170 SIL262170:SIN262170 SSH262170:SSJ262170 TCD262170:TCF262170 TLZ262170:TMB262170 TVV262170:TVX262170 UFR262170:UFT262170 UPN262170:UPP262170 UZJ262170:UZL262170 VJF262170:VJH262170 VTB262170:VTD262170 WCX262170:WCZ262170 WMT262170:WMV262170 WWP262170:WWR262170 AH327706:AJ327706 KD327706:KF327706 TZ327706:UB327706 ADV327706:ADX327706 ANR327706:ANT327706 AXN327706:AXP327706 BHJ327706:BHL327706 BRF327706:BRH327706 CBB327706:CBD327706 CKX327706:CKZ327706 CUT327706:CUV327706 DEP327706:DER327706 DOL327706:DON327706 DYH327706:DYJ327706 EID327706:EIF327706 ERZ327706:ESB327706 FBV327706:FBX327706 FLR327706:FLT327706 FVN327706:FVP327706 GFJ327706:GFL327706 GPF327706:GPH327706 GZB327706:GZD327706 HIX327706:HIZ327706 HST327706:HSV327706 ICP327706:ICR327706 IML327706:IMN327706 IWH327706:IWJ327706 JGD327706:JGF327706 JPZ327706:JQB327706 JZV327706:JZX327706 KJR327706:KJT327706 KTN327706:KTP327706 LDJ327706:LDL327706 LNF327706:LNH327706 LXB327706:LXD327706 MGX327706:MGZ327706 MQT327706:MQV327706 NAP327706:NAR327706 NKL327706:NKN327706 NUH327706:NUJ327706 OED327706:OEF327706 ONZ327706:OOB327706 OXV327706:OXX327706 PHR327706:PHT327706 PRN327706:PRP327706 QBJ327706:QBL327706 QLF327706:QLH327706 QVB327706:QVD327706 REX327706:REZ327706 ROT327706:ROV327706 RYP327706:RYR327706 SIL327706:SIN327706 SSH327706:SSJ327706 TCD327706:TCF327706 TLZ327706:TMB327706 TVV327706:TVX327706 UFR327706:UFT327706 UPN327706:UPP327706 UZJ327706:UZL327706 VJF327706:VJH327706 VTB327706:VTD327706 WCX327706:WCZ327706 WMT327706:WMV327706 WWP327706:WWR327706 AH393242:AJ393242 KD393242:KF393242 TZ393242:UB393242 ADV393242:ADX393242 ANR393242:ANT393242 AXN393242:AXP393242 BHJ393242:BHL393242 BRF393242:BRH393242 CBB393242:CBD393242 CKX393242:CKZ393242 CUT393242:CUV393242 DEP393242:DER393242 DOL393242:DON393242 DYH393242:DYJ393242 EID393242:EIF393242 ERZ393242:ESB393242 FBV393242:FBX393242 FLR393242:FLT393242 FVN393242:FVP393242 GFJ393242:GFL393242 GPF393242:GPH393242 GZB393242:GZD393242 HIX393242:HIZ393242 HST393242:HSV393242 ICP393242:ICR393242 IML393242:IMN393242 IWH393242:IWJ393242 JGD393242:JGF393242 JPZ393242:JQB393242 JZV393242:JZX393242 KJR393242:KJT393242 KTN393242:KTP393242 LDJ393242:LDL393242 LNF393242:LNH393242 LXB393242:LXD393242 MGX393242:MGZ393242 MQT393242:MQV393242 NAP393242:NAR393242 NKL393242:NKN393242 NUH393242:NUJ393242 OED393242:OEF393242 ONZ393242:OOB393242 OXV393242:OXX393242 PHR393242:PHT393242 PRN393242:PRP393242 QBJ393242:QBL393242 QLF393242:QLH393242 QVB393242:QVD393242 REX393242:REZ393242 ROT393242:ROV393242 RYP393242:RYR393242 SIL393242:SIN393242 SSH393242:SSJ393242 TCD393242:TCF393242 TLZ393242:TMB393242 TVV393242:TVX393242 UFR393242:UFT393242 UPN393242:UPP393242 UZJ393242:UZL393242 VJF393242:VJH393242 VTB393242:VTD393242 WCX393242:WCZ393242 WMT393242:WMV393242 WWP393242:WWR393242 AH458778:AJ458778 KD458778:KF458778 TZ458778:UB458778 ADV458778:ADX458778 ANR458778:ANT458778 AXN458778:AXP458778 BHJ458778:BHL458778 BRF458778:BRH458778 CBB458778:CBD458778 CKX458778:CKZ458778 CUT458778:CUV458778 DEP458778:DER458778 DOL458778:DON458778 DYH458778:DYJ458778 EID458778:EIF458778 ERZ458778:ESB458778 FBV458778:FBX458778 FLR458778:FLT458778 FVN458778:FVP458778 GFJ458778:GFL458778 GPF458778:GPH458778 GZB458778:GZD458778 HIX458778:HIZ458778 HST458778:HSV458778 ICP458778:ICR458778 IML458778:IMN458778 IWH458778:IWJ458778 JGD458778:JGF458778 JPZ458778:JQB458778 JZV458778:JZX458778 KJR458778:KJT458778 KTN458778:KTP458778 LDJ458778:LDL458778 LNF458778:LNH458778 LXB458778:LXD458778 MGX458778:MGZ458778 MQT458778:MQV458778 NAP458778:NAR458778 NKL458778:NKN458778 NUH458778:NUJ458778 OED458778:OEF458778 ONZ458778:OOB458778 OXV458778:OXX458778 PHR458778:PHT458778 PRN458778:PRP458778 QBJ458778:QBL458778 QLF458778:QLH458778 QVB458778:QVD458778 REX458778:REZ458778 ROT458778:ROV458778 RYP458778:RYR458778 SIL458778:SIN458778 SSH458778:SSJ458778 TCD458778:TCF458778 TLZ458778:TMB458778 TVV458778:TVX458778 UFR458778:UFT458778 UPN458778:UPP458778 UZJ458778:UZL458778 VJF458778:VJH458778 VTB458778:VTD458778 WCX458778:WCZ458778 WMT458778:WMV458778 WWP458778:WWR458778 AH524314:AJ524314 KD524314:KF524314 TZ524314:UB524314 ADV524314:ADX524314 ANR524314:ANT524314 AXN524314:AXP524314 BHJ524314:BHL524314 BRF524314:BRH524314 CBB524314:CBD524314 CKX524314:CKZ524314 CUT524314:CUV524314 DEP524314:DER524314 DOL524314:DON524314 DYH524314:DYJ524314 EID524314:EIF524314 ERZ524314:ESB524314 FBV524314:FBX524314 FLR524314:FLT524314 FVN524314:FVP524314 GFJ524314:GFL524314 GPF524314:GPH524314 GZB524314:GZD524314 HIX524314:HIZ524314 HST524314:HSV524314 ICP524314:ICR524314 IML524314:IMN524314 IWH524314:IWJ524314 JGD524314:JGF524314 JPZ524314:JQB524314 JZV524314:JZX524314 KJR524314:KJT524314 KTN524314:KTP524314 LDJ524314:LDL524314 LNF524314:LNH524314 LXB524314:LXD524314 MGX524314:MGZ524314 MQT524314:MQV524314 NAP524314:NAR524314 NKL524314:NKN524314 NUH524314:NUJ524314 OED524314:OEF524314 ONZ524314:OOB524314 OXV524314:OXX524314 PHR524314:PHT524314 PRN524314:PRP524314 QBJ524314:QBL524314 QLF524314:QLH524314 QVB524314:QVD524314 REX524314:REZ524314 ROT524314:ROV524314 RYP524314:RYR524314 SIL524314:SIN524314 SSH524314:SSJ524314 TCD524314:TCF524314 TLZ524314:TMB524314 TVV524314:TVX524314 UFR524314:UFT524314 UPN524314:UPP524314 UZJ524314:UZL524314 VJF524314:VJH524314 VTB524314:VTD524314 WCX524314:WCZ524314 WMT524314:WMV524314 WWP524314:WWR524314 AH589850:AJ589850 KD589850:KF589850 TZ589850:UB589850 ADV589850:ADX589850 ANR589850:ANT589850 AXN589850:AXP589850 BHJ589850:BHL589850 BRF589850:BRH589850 CBB589850:CBD589850 CKX589850:CKZ589850 CUT589850:CUV589850 DEP589850:DER589850 DOL589850:DON589850 DYH589850:DYJ589850 EID589850:EIF589850 ERZ589850:ESB589850 FBV589850:FBX589850 FLR589850:FLT589850 FVN589850:FVP589850 GFJ589850:GFL589850 GPF589850:GPH589850 GZB589850:GZD589850 HIX589850:HIZ589850 HST589850:HSV589850 ICP589850:ICR589850 IML589850:IMN589850 IWH589850:IWJ589850 JGD589850:JGF589850 JPZ589850:JQB589850 JZV589850:JZX589850 KJR589850:KJT589850 KTN589850:KTP589850 LDJ589850:LDL589850 LNF589850:LNH589850 LXB589850:LXD589850 MGX589850:MGZ589850 MQT589850:MQV589850 NAP589850:NAR589850 NKL589850:NKN589850 NUH589850:NUJ589850 OED589850:OEF589850 ONZ589850:OOB589850 OXV589850:OXX589850 PHR589850:PHT589850 PRN589850:PRP589850 QBJ589850:QBL589850 QLF589850:QLH589850 QVB589850:QVD589850 REX589850:REZ589850 ROT589850:ROV589850 RYP589850:RYR589850 SIL589850:SIN589850 SSH589850:SSJ589850 TCD589850:TCF589850 TLZ589850:TMB589850 TVV589850:TVX589850 UFR589850:UFT589850 UPN589850:UPP589850 UZJ589850:UZL589850 VJF589850:VJH589850 VTB589850:VTD589850 WCX589850:WCZ589850 WMT589850:WMV589850 WWP589850:WWR589850 AH655386:AJ655386 KD655386:KF655386 TZ655386:UB655386 ADV655386:ADX655386 ANR655386:ANT655386 AXN655386:AXP655386 BHJ655386:BHL655386 BRF655386:BRH655386 CBB655386:CBD655386 CKX655386:CKZ655386 CUT655386:CUV655386 DEP655386:DER655386 DOL655386:DON655386 DYH655386:DYJ655386 EID655386:EIF655386 ERZ655386:ESB655386 FBV655386:FBX655386 FLR655386:FLT655386 FVN655386:FVP655386 GFJ655386:GFL655386 GPF655386:GPH655386 GZB655386:GZD655386 HIX655386:HIZ655386 HST655386:HSV655386 ICP655386:ICR655386 IML655386:IMN655386 IWH655386:IWJ655386 JGD655386:JGF655386 JPZ655386:JQB655386 JZV655386:JZX655386 KJR655386:KJT655386 KTN655386:KTP655386 LDJ655386:LDL655386 LNF655386:LNH655386 LXB655386:LXD655386 MGX655386:MGZ655386 MQT655386:MQV655386 NAP655386:NAR655386 NKL655386:NKN655386 NUH655386:NUJ655386 OED655386:OEF655386 ONZ655386:OOB655386 OXV655386:OXX655386 PHR655386:PHT655386 PRN655386:PRP655386 QBJ655386:QBL655386 QLF655386:QLH655386 QVB655386:QVD655386 REX655386:REZ655386 ROT655386:ROV655386 RYP655386:RYR655386 SIL655386:SIN655386 SSH655386:SSJ655386 TCD655386:TCF655386 TLZ655386:TMB655386 TVV655386:TVX655386 UFR655386:UFT655386 UPN655386:UPP655386 UZJ655386:UZL655386 VJF655386:VJH655386 VTB655386:VTD655386 WCX655386:WCZ655386 WMT655386:WMV655386 WWP655386:WWR655386 AH720922:AJ720922 KD720922:KF720922 TZ720922:UB720922 ADV720922:ADX720922 ANR720922:ANT720922 AXN720922:AXP720922 BHJ720922:BHL720922 BRF720922:BRH720922 CBB720922:CBD720922 CKX720922:CKZ720922 CUT720922:CUV720922 DEP720922:DER720922 DOL720922:DON720922 DYH720922:DYJ720922 EID720922:EIF720922 ERZ720922:ESB720922 FBV720922:FBX720922 FLR720922:FLT720922 FVN720922:FVP720922 GFJ720922:GFL720922 GPF720922:GPH720922 GZB720922:GZD720922 HIX720922:HIZ720922 HST720922:HSV720922 ICP720922:ICR720922 IML720922:IMN720922 IWH720922:IWJ720922 JGD720922:JGF720922 JPZ720922:JQB720922 JZV720922:JZX720922 KJR720922:KJT720922 KTN720922:KTP720922 LDJ720922:LDL720922 LNF720922:LNH720922 LXB720922:LXD720922 MGX720922:MGZ720922 MQT720922:MQV720922 NAP720922:NAR720922 NKL720922:NKN720922 NUH720922:NUJ720922 OED720922:OEF720922 ONZ720922:OOB720922 OXV720922:OXX720922 PHR720922:PHT720922 PRN720922:PRP720922 QBJ720922:QBL720922 QLF720922:QLH720922 QVB720922:QVD720922 REX720922:REZ720922 ROT720922:ROV720922 RYP720922:RYR720922 SIL720922:SIN720922 SSH720922:SSJ720922 TCD720922:TCF720922 TLZ720922:TMB720922 TVV720922:TVX720922 UFR720922:UFT720922 UPN720922:UPP720922 UZJ720922:UZL720922 VJF720922:VJH720922 VTB720922:VTD720922 WCX720922:WCZ720922 WMT720922:WMV720922 WWP720922:WWR720922 AH786458:AJ786458 KD786458:KF786458 TZ786458:UB786458 ADV786458:ADX786458 ANR786458:ANT786458 AXN786458:AXP786458 BHJ786458:BHL786458 BRF786458:BRH786458 CBB786458:CBD786458 CKX786458:CKZ786458 CUT786458:CUV786458 DEP786458:DER786458 DOL786458:DON786458 DYH786458:DYJ786458 EID786458:EIF786458 ERZ786458:ESB786458 FBV786458:FBX786458 FLR786458:FLT786458 FVN786458:FVP786458 GFJ786458:GFL786458 GPF786458:GPH786458 GZB786458:GZD786458 HIX786458:HIZ786458 HST786458:HSV786458 ICP786458:ICR786458 IML786458:IMN786458 IWH786458:IWJ786458 JGD786458:JGF786458 JPZ786458:JQB786458 JZV786458:JZX786458 KJR786458:KJT786458 KTN786458:KTP786458 LDJ786458:LDL786458 LNF786458:LNH786458 LXB786458:LXD786458 MGX786458:MGZ786458 MQT786458:MQV786458 NAP786458:NAR786458 NKL786458:NKN786458 NUH786458:NUJ786458 OED786458:OEF786458 ONZ786458:OOB786458 OXV786458:OXX786458 PHR786458:PHT786458 PRN786458:PRP786458 QBJ786458:QBL786458 QLF786458:QLH786458 QVB786458:QVD786458 REX786458:REZ786458 ROT786458:ROV786458 RYP786458:RYR786458 SIL786458:SIN786458 SSH786458:SSJ786458 TCD786458:TCF786458 TLZ786458:TMB786458 TVV786458:TVX786458 UFR786458:UFT786458 UPN786458:UPP786458 UZJ786458:UZL786458 VJF786458:VJH786458 VTB786458:VTD786458 WCX786458:WCZ786458 WMT786458:WMV786458 WWP786458:WWR786458 AH851994:AJ851994 KD851994:KF851994 TZ851994:UB851994 ADV851994:ADX851994 ANR851994:ANT851994 AXN851994:AXP851994 BHJ851994:BHL851994 BRF851994:BRH851994 CBB851994:CBD851994 CKX851994:CKZ851994 CUT851994:CUV851994 DEP851994:DER851994 DOL851994:DON851994 DYH851994:DYJ851994 EID851994:EIF851994 ERZ851994:ESB851994 FBV851994:FBX851994 FLR851994:FLT851994 FVN851994:FVP851994 GFJ851994:GFL851994 GPF851994:GPH851994 GZB851994:GZD851994 HIX851994:HIZ851994 HST851994:HSV851994 ICP851994:ICR851994 IML851994:IMN851994 IWH851994:IWJ851994 JGD851994:JGF851994 JPZ851994:JQB851994 JZV851994:JZX851994 KJR851994:KJT851994 KTN851994:KTP851994 LDJ851994:LDL851994 LNF851994:LNH851994 LXB851994:LXD851994 MGX851994:MGZ851994 MQT851994:MQV851994 NAP851994:NAR851994 NKL851994:NKN851994 NUH851994:NUJ851994 OED851994:OEF851994 ONZ851994:OOB851994 OXV851994:OXX851994 PHR851994:PHT851994 PRN851994:PRP851994 QBJ851994:QBL851994 QLF851994:QLH851994 QVB851994:QVD851994 REX851994:REZ851994 ROT851994:ROV851994 RYP851994:RYR851994 SIL851994:SIN851994 SSH851994:SSJ851994 TCD851994:TCF851994 TLZ851994:TMB851994 TVV851994:TVX851994 UFR851994:UFT851994 UPN851994:UPP851994 UZJ851994:UZL851994 VJF851994:VJH851994 VTB851994:VTD851994 WCX851994:WCZ851994 WMT851994:WMV851994 WWP851994:WWR851994 AH917530:AJ917530 KD917530:KF917530 TZ917530:UB917530 ADV917530:ADX917530 ANR917530:ANT917530 AXN917530:AXP917530 BHJ917530:BHL917530 BRF917530:BRH917530 CBB917530:CBD917530 CKX917530:CKZ917530 CUT917530:CUV917530 DEP917530:DER917530 DOL917530:DON917530 DYH917530:DYJ917530 EID917530:EIF917530 ERZ917530:ESB917530 FBV917530:FBX917530 FLR917530:FLT917530 FVN917530:FVP917530 GFJ917530:GFL917530 GPF917530:GPH917530 GZB917530:GZD917530 HIX917530:HIZ917530 HST917530:HSV917530 ICP917530:ICR917530 IML917530:IMN917530 IWH917530:IWJ917530 JGD917530:JGF917530 JPZ917530:JQB917530 JZV917530:JZX917530 KJR917530:KJT917530 KTN917530:KTP917530 LDJ917530:LDL917530 LNF917530:LNH917530 LXB917530:LXD917530 MGX917530:MGZ917530 MQT917530:MQV917530 NAP917530:NAR917530 NKL917530:NKN917530 NUH917530:NUJ917530 OED917530:OEF917530 ONZ917530:OOB917530 OXV917530:OXX917530 PHR917530:PHT917530 PRN917530:PRP917530 QBJ917530:QBL917530 QLF917530:QLH917530 QVB917530:QVD917530 REX917530:REZ917530 ROT917530:ROV917530 RYP917530:RYR917530 SIL917530:SIN917530 SSH917530:SSJ917530 TCD917530:TCF917530 TLZ917530:TMB917530 TVV917530:TVX917530 UFR917530:UFT917530 UPN917530:UPP917530 UZJ917530:UZL917530 VJF917530:VJH917530 VTB917530:VTD917530 WCX917530:WCZ917530 WMT917530:WMV917530 WWP917530:WWR917530 AH983066:AJ983066 KD983066:KF983066 TZ983066:UB983066 ADV983066:ADX983066 ANR983066:ANT983066 AXN983066:AXP983066 BHJ983066:BHL983066 BRF983066:BRH983066 CBB983066:CBD983066 CKX983066:CKZ983066 CUT983066:CUV983066 DEP983066:DER983066 DOL983066:DON983066 DYH983066:DYJ983066 EID983066:EIF983066 ERZ983066:ESB983066 FBV983066:FBX983066 FLR983066:FLT983066 FVN983066:FVP983066 GFJ983066:GFL983066 GPF983066:GPH983066 GZB983066:GZD983066 HIX983066:HIZ983066 HST983066:HSV983066 ICP983066:ICR983066 IML983066:IMN983066 IWH983066:IWJ983066 JGD983066:JGF983066 JPZ983066:JQB983066 JZV983066:JZX983066 KJR983066:KJT983066 KTN983066:KTP983066 LDJ983066:LDL983066 LNF983066:LNH983066 LXB983066:LXD983066 MGX983066:MGZ983066 MQT983066:MQV983066 NAP983066:NAR983066 NKL983066:NKN983066 NUH983066:NUJ983066 OED983066:OEF983066 ONZ983066:OOB983066 OXV983066:OXX983066 PHR983066:PHT983066 PRN983066:PRP983066 QBJ983066:QBL983066 QLF983066:QLH983066 QVB983066:QVD983066 REX983066:REZ983066 ROT983066:ROV983066 RYP983066:RYR983066 SIL983066:SIN983066 SSH983066:SSJ983066 TCD983066:TCF983066 TLZ983066:TMB983066 TVV983066:TVX983066 UFR983066:UFT983066 UPN983066:UPP983066 UZJ983066:UZL983066 VJF983066:VJH983066 VTB983066:VTD983066 WCX983066:WCZ983066 WMT983066:WMV983066 WWP983066:WWR983066">
      <formula1>"1,2,3,4"</formula1>
    </dataValidation>
    <dataValidation type="list" allowBlank="1" showInputMessage="1" showErrorMessage="1" sqref="AG143:AJ182 KC143:KF182 TY143:UB182 ADU143:ADX182 ANQ143:ANT182 AXM143:AXP182 BHI143:BHL182 BRE143:BRH182 CBA143:CBD182 CKW143:CKZ182 CUS143:CUV182 DEO143:DER182 DOK143:DON182 DYG143:DYJ182 EIC143:EIF182 ERY143:ESB182 FBU143:FBX182 FLQ143:FLT182 FVM143:FVP182 GFI143:GFL182 GPE143:GPH182 GZA143:GZD182 HIW143:HIZ182 HSS143:HSV182 ICO143:ICR182 IMK143:IMN182 IWG143:IWJ182 JGC143:JGF182 JPY143:JQB182 JZU143:JZX182 KJQ143:KJT182 KTM143:KTP182 LDI143:LDL182 LNE143:LNH182 LXA143:LXD182 MGW143:MGZ182 MQS143:MQV182 NAO143:NAR182 NKK143:NKN182 NUG143:NUJ182 OEC143:OEF182 ONY143:OOB182 OXU143:OXX182 PHQ143:PHT182 PRM143:PRP182 QBI143:QBL182 QLE143:QLH182 QVA143:QVD182 REW143:REZ182 ROS143:ROV182 RYO143:RYR182 SIK143:SIN182 SSG143:SSJ182 TCC143:TCF182 TLY143:TMB182 TVU143:TVX182 UFQ143:UFT182 UPM143:UPP182 UZI143:UZL182 VJE143:VJH182 VTA143:VTD182 WCW143:WCZ182 WMS143:WMV182 WWO143:WWR182 AG65679:AJ65718 KC65679:KF65718 TY65679:UB65718 ADU65679:ADX65718 ANQ65679:ANT65718 AXM65679:AXP65718 BHI65679:BHL65718 BRE65679:BRH65718 CBA65679:CBD65718 CKW65679:CKZ65718 CUS65679:CUV65718 DEO65679:DER65718 DOK65679:DON65718 DYG65679:DYJ65718 EIC65679:EIF65718 ERY65679:ESB65718 FBU65679:FBX65718 FLQ65679:FLT65718 FVM65679:FVP65718 GFI65679:GFL65718 GPE65679:GPH65718 GZA65679:GZD65718 HIW65679:HIZ65718 HSS65679:HSV65718 ICO65679:ICR65718 IMK65679:IMN65718 IWG65679:IWJ65718 JGC65679:JGF65718 JPY65679:JQB65718 JZU65679:JZX65718 KJQ65679:KJT65718 KTM65679:KTP65718 LDI65679:LDL65718 LNE65679:LNH65718 LXA65679:LXD65718 MGW65679:MGZ65718 MQS65679:MQV65718 NAO65679:NAR65718 NKK65679:NKN65718 NUG65679:NUJ65718 OEC65679:OEF65718 ONY65679:OOB65718 OXU65679:OXX65718 PHQ65679:PHT65718 PRM65679:PRP65718 QBI65679:QBL65718 QLE65679:QLH65718 QVA65679:QVD65718 REW65679:REZ65718 ROS65679:ROV65718 RYO65679:RYR65718 SIK65679:SIN65718 SSG65679:SSJ65718 TCC65679:TCF65718 TLY65679:TMB65718 TVU65679:TVX65718 UFQ65679:UFT65718 UPM65679:UPP65718 UZI65679:UZL65718 VJE65679:VJH65718 VTA65679:VTD65718 WCW65679:WCZ65718 WMS65679:WMV65718 WWO65679:WWR65718 AG131215:AJ131254 KC131215:KF131254 TY131215:UB131254 ADU131215:ADX131254 ANQ131215:ANT131254 AXM131215:AXP131254 BHI131215:BHL131254 BRE131215:BRH131254 CBA131215:CBD131254 CKW131215:CKZ131254 CUS131215:CUV131254 DEO131215:DER131254 DOK131215:DON131254 DYG131215:DYJ131254 EIC131215:EIF131254 ERY131215:ESB131254 FBU131215:FBX131254 FLQ131215:FLT131254 FVM131215:FVP131254 GFI131215:GFL131254 GPE131215:GPH131254 GZA131215:GZD131254 HIW131215:HIZ131254 HSS131215:HSV131254 ICO131215:ICR131254 IMK131215:IMN131254 IWG131215:IWJ131254 JGC131215:JGF131254 JPY131215:JQB131254 JZU131215:JZX131254 KJQ131215:KJT131254 KTM131215:KTP131254 LDI131215:LDL131254 LNE131215:LNH131254 LXA131215:LXD131254 MGW131215:MGZ131254 MQS131215:MQV131254 NAO131215:NAR131254 NKK131215:NKN131254 NUG131215:NUJ131254 OEC131215:OEF131254 ONY131215:OOB131254 OXU131215:OXX131254 PHQ131215:PHT131254 PRM131215:PRP131254 QBI131215:QBL131254 QLE131215:QLH131254 QVA131215:QVD131254 REW131215:REZ131254 ROS131215:ROV131254 RYO131215:RYR131254 SIK131215:SIN131254 SSG131215:SSJ131254 TCC131215:TCF131254 TLY131215:TMB131254 TVU131215:TVX131254 UFQ131215:UFT131254 UPM131215:UPP131254 UZI131215:UZL131254 VJE131215:VJH131254 VTA131215:VTD131254 WCW131215:WCZ131254 WMS131215:WMV131254 WWO131215:WWR131254 AG196751:AJ196790 KC196751:KF196790 TY196751:UB196790 ADU196751:ADX196790 ANQ196751:ANT196790 AXM196751:AXP196790 BHI196751:BHL196790 BRE196751:BRH196790 CBA196751:CBD196790 CKW196751:CKZ196790 CUS196751:CUV196790 DEO196751:DER196790 DOK196751:DON196790 DYG196751:DYJ196790 EIC196751:EIF196790 ERY196751:ESB196790 FBU196751:FBX196790 FLQ196751:FLT196790 FVM196751:FVP196790 GFI196751:GFL196790 GPE196751:GPH196790 GZA196751:GZD196790 HIW196751:HIZ196790 HSS196751:HSV196790 ICO196751:ICR196790 IMK196751:IMN196790 IWG196751:IWJ196790 JGC196751:JGF196790 JPY196751:JQB196790 JZU196751:JZX196790 KJQ196751:KJT196790 KTM196751:KTP196790 LDI196751:LDL196790 LNE196751:LNH196790 LXA196751:LXD196790 MGW196751:MGZ196790 MQS196751:MQV196790 NAO196751:NAR196790 NKK196751:NKN196790 NUG196751:NUJ196790 OEC196751:OEF196790 ONY196751:OOB196790 OXU196751:OXX196790 PHQ196751:PHT196790 PRM196751:PRP196790 QBI196751:QBL196790 QLE196751:QLH196790 QVA196751:QVD196790 REW196751:REZ196790 ROS196751:ROV196790 RYO196751:RYR196790 SIK196751:SIN196790 SSG196751:SSJ196790 TCC196751:TCF196790 TLY196751:TMB196790 TVU196751:TVX196790 UFQ196751:UFT196790 UPM196751:UPP196790 UZI196751:UZL196790 VJE196751:VJH196790 VTA196751:VTD196790 WCW196751:WCZ196790 WMS196751:WMV196790 WWO196751:WWR196790 AG262287:AJ262326 KC262287:KF262326 TY262287:UB262326 ADU262287:ADX262326 ANQ262287:ANT262326 AXM262287:AXP262326 BHI262287:BHL262326 BRE262287:BRH262326 CBA262287:CBD262326 CKW262287:CKZ262326 CUS262287:CUV262326 DEO262287:DER262326 DOK262287:DON262326 DYG262287:DYJ262326 EIC262287:EIF262326 ERY262287:ESB262326 FBU262287:FBX262326 FLQ262287:FLT262326 FVM262287:FVP262326 GFI262287:GFL262326 GPE262287:GPH262326 GZA262287:GZD262326 HIW262287:HIZ262326 HSS262287:HSV262326 ICO262287:ICR262326 IMK262287:IMN262326 IWG262287:IWJ262326 JGC262287:JGF262326 JPY262287:JQB262326 JZU262287:JZX262326 KJQ262287:KJT262326 KTM262287:KTP262326 LDI262287:LDL262326 LNE262287:LNH262326 LXA262287:LXD262326 MGW262287:MGZ262326 MQS262287:MQV262326 NAO262287:NAR262326 NKK262287:NKN262326 NUG262287:NUJ262326 OEC262287:OEF262326 ONY262287:OOB262326 OXU262287:OXX262326 PHQ262287:PHT262326 PRM262287:PRP262326 QBI262287:QBL262326 QLE262287:QLH262326 QVA262287:QVD262326 REW262287:REZ262326 ROS262287:ROV262326 RYO262287:RYR262326 SIK262287:SIN262326 SSG262287:SSJ262326 TCC262287:TCF262326 TLY262287:TMB262326 TVU262287:TVX262326 UFQ262287:UFT262326 UPM262287:UPP262326 UZI262287:UZL262326 VJE262287:VJH262326 VTA262287:VTD262326 WCW262287:WCZ262326 WMS262287:WMV262326 WWO262287:WWR262326 AG327823:AJ327862 KC327823:KF327862 TY327823:UB327862 ADU327823:ADX327862 ANQ327823:ANT327862 AXM327823:AXP327862 BHI327823:BHL327862 BRE327823:BRH327862 CBA327823:CBD327862 CKW327823:CKZ327862 CUS327823:CUV327862 DEO327823:DER327862 DOK327823:DON327862 DYG327823:DYJ327862 EIC327823:EIF327862 ERY327823:ESB327862 FBU327823:FBX327862 FLQ327823:FLT327862 FVM327823:FVP327862 GFI327823:GFL327862 GPE327823:GPH327862 GZA327823:GZD327862 HIW327823:HIZ327862 HSS327823:HSV327862 ICO327823:ICR327862 IMK327823:IMN327862 IWG327823:IWJ327862 JGC327823:JGF327862 JPY327823:JQB327862 JZU327823:JZX327862 KJQ327823:KJT327862 KTM327823:KTP327862 LDI327823:LDL327862 LNE327823:LNH327862 LXA327823:LXD327862 MGW327823:MGZ327862 MQS327823:MQV327862 NAO327823:NAR327862 NKK327823:NKN327862 NUG327823:NUJ327862 OEC327823:OEF327862 ONY327823:OOB327862 OXU327823:OXX327862 PHQ327823:PHT327862 PRM327823:PRP327862 QBI327823:QBL327862 QLE327823:QLH327862 QVA327823:QVD327862 REW327823:REZ327862 ROS327823:ROV327862 RYO327823:RYR327862 SIK327823:SIN327862 SSG327823:SSJ327862 TCC327823:TCF327862 TLY327823:TMB327862 TVU327823:TVX327862 UFQ327823:UFT327862 UPM327823:UPP327862 UZI327823:UZL327862 VJE327823:VJH327862 VTA327823:VTD327862 WCW327823:WCZ327862 WMS327823:WMV327862 WWO327823:WWR327862 AG393359:AJ393398 KC393359:KF393398 TY393359:UB393398 ADU393359:ADX393398 ANQ393359:ANT393398 AXM393359:AXP393398 BHI393359:BHL393398 BRE393359:BRH393398 CBA393359:CBD393398 CKW393359:CKZ393398 CUS393359:CUV393398 DEO393359:DER393398 DOK393359:DON393398 DYG393359:DYJ393398 EIC393359:EIF393398 ERY393359:ESB393398 FBU393359:FBX393398 FLQ393359:FLT393398 FVM393359:FVP393398 GFI393359:GFL393398 GPE393359:GPH393398 GZA393359:GZD393398 HIW393359:HIZ393398 HSS393359:HSV393398 ICO393359:ICR393398 IMK393359:IMN393398 IWG393359:IWJ393398 JGC393359:JGF393398 JPY393359:JQB393398 JZU393359:JZX393398 KJQ393359:KJT393398 KTM393359:KTP393398 LDI393359:LDL393398 LNE393359:LNH393398 LXA393359:LXD393398 MGW393359:MGZ393398 MQS393359:MQV393398 NAO393359:NAR393398 NKK393359:NKN393398 NUG393359:NUJ393398 OEC393359:OEF393398 ONY393359:OOB393398 OXU393359:OXX393398 PHQ393359:PHT393398 PRM393359:PRP393398 QBI393359:QBL393398 QLE393359:QLH393398 QVA393359:QVD393398 REW393359:REZ393398 ROS393359:ROV393398 RYO393359:RYR393398 SIK393359:SIN393398 SSG393359:SSJ393398 TCC393359:TCF393398 TLY393359:TMB393398 TVU393359:TVX393398 UFQ393359:UFT393398 UPM393359:UPP393398 UZI393359:UZL393398 VJE393359:VJH393398 VTA393359:VTD393398 WCW393359:WCZ393398 WMS393359:WMV393398 WWO393359:WWR393398 AG458895:AJ458934 KC458895:KF458934 TY458895:UB458934 ADU458895:ADX458934 ANQ458895:ANT458934 AXM458895:AXP458934 BHI458895:BHL458934 BRE458895:BRH458934 CBA458895:CBD458934 CKW458895:CKZ458934 CUS458895:CUV458934 DEO458895:DER458934 DOK458895:DON458934 DYG458895:DYJ458934 EIC458895:EIF458934 ERY458895:ESB458934 FBU458895:FBX458934 FLQ458895:FLT458934 FVM458895:FVP458934 GFI458895:GFL458934 GPE458895:GPH458934 GZA458895:GZD458934 HIW458895:HIZ458934 HSS458895:HSV458934 ICO458895:ICR458934 IMK458895:IMN458934 IWG458895:IWJ458934 JGC458895:JGF458934 JPY458895:JQB458934 JZU458895:JZX458934 KJQ458895:KJT458934 KTM458895:KTP458934 LDI458895:LDL458934 LNE458895:LNH458934 LXA458895:LXD458934 MGW458895:MGZ458934 MQS458895:MQV458934 NAO458895:NAR458934 NKK458895:NKN458934 NUG458895:NUJ458934 OEC458895:OEF458934 ONY458895:OOB458934 OXU458895:OXX458934 PHQ458895:PHT458934 PRM458895:PRP458934 QBI458895:QBL458934 QLE458895:QLH458934 QVA458895:QVD458934 REW458895:REZ458934 ROS458895:ROV458934 RYO458895:RYR458934 SIK458895:SIN458934 SSG458895:SSJ458934 TCC458895:TCF458934 TLY458895:TMB458934 TVU458895:TVX458934 UFQ458895:UFT458934 UPM458895:UPP458934 UZI458895:UZL458934 VJE458895:VJH458934 VTA458895:VTD458934 WCW458895:WCZ458934 WMS458895:WMV458934 WWO458895:WWR458934 AG524431:AJ524470 KC524431:KF524470 TY524431:UB524470 ADU524431:ADX524470 ANQ524431:ANT524470 AXM524431:AXP524470 BHI524431:BHL524470 BRE524431:BRH524470 CBA524431:CBD524470 CKW524431:CKZ524470 CUS524431:CUV524470 DEO524431:DER524470 DOK524431:DON524470 DYG524431:DYJ524470 EIC524431:EIF524470 ERY524431:ESB524470 FBU524431:FBX524470 FLQ524431:FLT524470 FVM524431:FVP524470 GFI524431:GFL524470 GPE524431:GPH524470 GZA524431:GZD524470 HIW524431:HIZ524470 HSS524431:HSV524470 ICO524431:ICR524470 IMK524431:IMN524470 IWG524431:IWJ524470 JGC524431:JGF524470 JPY524431:JQB524470 JZU524431:JZX524470 KJQ524431:KJT524470 KTM524431:KTP524470 LDI524431:LDL524470 LNE524431:LNH524470 LXA524431:LXD524470 MGW524431:MGZ524470 MQS524431:MQV524470 NAO524431:NAR524470 NKK524431:NKN524470 NUG524431:NUJ524470 OEC524431:OEF524470 ONY524431:OOB524470 OXU524431:OXX524470 PHQ524431:PHT524470 PRM524431:PRP524470 QBI524431:QBL524470 QLE524431:QLH524470 QVA524431:QVD524470 REW524431:REZ524470 ROS524431:ROV524470 RYO524431:RYR524470 SIK524431:SIN524470 SSG524431:SSJ524470 TCC524431:TCF524470 TLY524431:TMB524470 TVU524431:TVX524470 UFQ524431:UFT524470 UPM524431:UPP524470 UZI524431:UZL524470 VJE524431:VJH524470 VTA524431:VTD524470 WCW524431:WCZ524470 WMS524431:WMV524470 WWO524431:WWR524470 AG589967:AJ590006 KC589967:KF590006 TY589967:UB590006 ADU589967:ADX590006 ANQ589967:ANT590006 AXM589967:AXP590006 BHI589967:BHL590006 BRE589967:BRH590006 CBA589967:CBD590006 CKW589967:CKZ590006 CUS589967:CUV590006 DEO589967:DER590006 DOK589967:DON590006 DYG589967:DYJ590006 EIC589967:EIF590006 ERY589967:ESB590006 FBU589967:FBX590006 FLQ589967:FLT590006 FVM589967:FVP590006 GFI589967:GFL590006 GPE589967:GPH590006 GZA589967:GZD590006 HIW589967:HIZ590006 HSS589967:HSV590006 ICO589967:ICR590006 IMK589967:IMN590006 IWG589967:IWJ590006 JGC589967:JGF590006 JPY589967:JQB590006 JZU589967:JZX590006 KJQ589967:KJT590006 KTM589967:KTP590006 LDI589967:LDL590006 LNE589967:LNH590006 LXA589967:LXD590006 MGW589967:MGZ590006 MQS589967:MQV590006 NAO589967:NAR590006 NKK589967:NKN590006 NUG589967:NUJ590006 OEC589967:OEF590006 ONY589967:OOB590006 OXU589967:OXX590006 PHQ589967:PHT590006 PRM589967:PRP590006 QBI589967:QBL590006 QLE589967:QLH590006 QVA589967:QVD590006 REW589967:REZ590006 ROS589967:ROV590006 RYO589967:RYR590006 SIK589967:SIN590006 SSG589967:SSJ590006 TCC589967:TCF590006 TLY589967:TMB590006 TVU589967:TVX590006 UFQ589967:UFT590006 UPM589967:UPP590006 UZI589967:UZL590006 VJE589967:VJH590006 VTA589967:VTD590006 WCW589967:WCZ590006 WMS589967:WMV590006 WWO589967:WWR590006 AG655503:AJ655542 KC655503:KF655542 TY655503:UB655542 ADU655503:ADX655542 ANQ655503:ANT655542 AXM655503:AXP655542 BHI655503:BHL655542 BRE655503:BRH655542 CBA655503:CBD655542 CKW655503:CKZ655542 CUS655503:CUV655542 DEO655503:DER655542 DOK655503:DON655542 DYG655503:DYJ655542 EIC655503:EIF655542 ERY655503:ESB655542 FBU655503:FBX655542 FLQ655503:FLT655542 FVM655503:FVP655542 GFI655503:GFL655542 GPE655503:GPH655542 GZA655503:GZD655542 HIW655503:HIZ655542 HSS655503:HSV655542 ICO655503:ICR655542 IMK655503:IMN655542 IWG655503:IWJ655542 JGC655503:JGF655542 JPY655503:JQB655542 JZU655503:JZX655542 KJQ655503:KJT655542 KTM655503:KTP655542 LDI655503:LDL655542 LNE655503:LNH655542 LXA655503:LXD655542 MGW655503:MGZ655542 MQS655503:MQV655542 NAO655503:NAR655542 NKK655503:NKN655542 NUG655503:NUJ655542 OEC655503:OEF655542 ONY655503:OOB655542 OXU655503:OXX655542 PHQ655503:PHT655542 PRM655503:PRP655542 QBI655503:QBL655542 QLE655503:QLH655542 QVA655503:QVD655542 REW655503:REZ655542 ROS655503:ROV655542 RYO655503:RYR655542 SIK655503:SIN655542 SSG655503:SSJ655542 TCC655503:TCF655542 TLY655503:TMB655542 TVU655503:TVX655542 UFQ655503:UFT655542 UPM655503:UPP655542 UZI655503:UZL655542 VJE655503:VJH655542 VTA655503:VTD655542 WCW655503:WCZ655542 WMS655503:WMV655542 WWO655503:WWR655542 AG721039:AJ721078 KC721039:KF721078 TY721039:UB721078 ADU721039:ADX721078 ANQ721039:ANT721078 AXM721039:AXP721078 BHI721039:BHL721078 BRE721039:BRH721078 CBA721039:CBD721078 CKW721039:CKZ721078 CUS721039:CUV721078 DEO721039:DER721078 DOK721039:DON721078 DYG721039:DYJ721078 EIC721039:EIF721078 ERY721039:ESB721078 FBU721039:FBX721078 FLQ721039:FLT721078 FVM721039:FVP721078 GFI721039:GFL721078 GPE721039:GPH721078 GZA721039:GZD721078 HIW721039:HIZ721078 HSS721039:HSV721078 ICO721039:ICR721078 IMK721039:IMN721078 IWG721039:IWJ721078 JGC721039:JGF721078 JPY721039:JQB721078 JZU721039:JZX721078 KJQ721039:KJT721078 KTM721039:KTP721078 LDI721039:LDL721078 LNE721039:LNH721078 LXA721039:LXD721078 MGW721039:MGZ721078 MQS721039:MQV721078 NAO721039:NAR721078 NKK721039:NKN721078 NUG721039:NUJ721078 OEC721039:OEF721078 ONY721039:OOB721078 OXU721039:OXX721078 PHQ721039:PHT721078 PRM721039:PRP721078 QBI721039:QBL721078 QLE721039:QLH721078 QVA721039:QVD721078 REW721039:REZ721078 ROS721039:ROV721078 RYO721039:RYR721078 SIK721039:SIN721078 SSG721039:SSJ721078 TCC721039:TCF721078 TLY721039:TMB721078 TVU721039:TVX721078 UFQ721039:UFT721078 UPM721039:UPP721078 UZI721039:UZL721078 VJE721039:VJH721078 VTA721039:VTD721078 WCW721039:WCZ721078 WMS721039:WMV721078 WWO721039:WWR721078 AG786575:AJ786614 KC786575:KF786614 TY786575:UB786614 ADU786575:ADX786614 ANQ786575:ANT786614 AXM786575:AXP786614 BHI786575:BHL786614 BRE786575:BRH786614 CBA786575:CBD786614 CKW786575:CKZ786614 CUS786575:CUV786614 DEO786575:DER786614 DOK786575:DON786614 DYG786575:DYJ786614 EIC786575:EIF786614 ERY786575:ESB786614 FBU786575:FBX786614 FLQ786575:FLT786614 FVM786575:FVP786614 GFI786575:GFL786614 GPE786575:GPH786614 GZA786575:GZD786614 HIW786575:HIZ786614 HSS786575:HSV786614 ICO786575:ICR786614 IMK786575:IMN786614 IWG786575:IWJ786614 JGC786575:JGF786614 JPY786575:JQB786614 JZU786575:JZX786614 KJQ786575:KJT786614 KTM786575:KTP786614 LDI786575:LDL786614 LNE786575:LNH786614 LXA786575:LXD786614 MGW786575:MGZ786614 MQS786575:MQV786614 NAO786575:NAR786614 NKK786575:NKN786614 NUG786575:NUJ786614 OEC786575:OEF786614 ONY786575:OOB786614 OXU786575:OXX786614 PHQ786575:PHT786614 PRM786575:PRP786614 QBI786575:QBL786614 QLE786575:QLH786614 QVA786575:QVD786614 REW786575:REZ786614 ROS786575:ROV786614 RYO786575:RYR786614 SIK786575:SIN786614 SSG786575:SSJ786614 TCC786575:TCF786614 TLY786575:TMB786614 TVU786575:TVX786614 UFQ786575:UFT786614 UPM786575:UPP786614 UZI786575:UZL786614 VJE786575:VJH786614 VTA786575:VTD786614 WCW786575:WCZ786614 WMS786575:WMV786614 WWO786575:WWR786614 AG852111:AJ852150 KC852111:KF852150 TY852111:UB852150 ADU852111:ADX852150 ANQ852111:ANT852150 AXM852111:AXP852150 BHI852111:BHL852150 BRE852111:BRH852150 CBA852111:CBD852150 CKW852111:CKZ852150 CUS852111:CUV852150 DEO852111:DER852150 DOK852111:DON852150 DYG852111:DYJ852150 EIC852111:EIF852150 ERY852111:ESB852150 FBU852111:FBX852150 FLQ852111:FLT852150 FVM852111:FVP852150 GFI852111:GFL852150 GPE852111:GPH852150 GZA852111:GZD852150 HIW852111:HIZ852150 HSS852111:HSV852150 ICO852111:ICR852150 IMK852111:IMN852150 IWG852111:IWJ852150 JGC852111:JGF852150 JPY852111:JQB852150 JZU852111:JZX852150 KJQ852111:KJT852150 KTM852111:KTP852150 LDI852111:LDL852150 LNE852111:LNH852150 LXA852111:LXD852150 MGW852111:MGZ852150 MQS852111:MQV852150 NAO852111:NAR852150 NKK852111:NKN852150 NUG852111:NUJ852150 OEC852111:OEF852150 ONY852111:OOB852150 OXU852111:OXX852150 PHQ852111:PHT852150 PRM852111:PRP852150 QBI852111:QBL852150 QLE852111:QLH852150 QVA852111:QVD852150 REW852111:REZ852150 ROS852111:ROV852150 RYO852111:RYR852150 SIK852111:SIN852150 SSG852111:SSJ852150 TCC852111:TCF852150 TLY852111:TMB852150 TVU852111:TVX852150 UFQ852111:UFT852150 UPM852111:UPP852150 UZI852111:UZL852150 VJE852111:VJH852150 VTA852111:VTD852150 WCW852111:WCZ852150 WMS852111:WMV852150 WWO852111:WWR852150 AG917647:AJ917686 KC917647:KF917686 TY917647:UB917686 ADU917647:ADX917686 ANQ917647:ANT917686 AXM917647:AXP917686 BHI917647:BHL917686 BRE917647:BRH917686 CBA917647:CBD917686 CKW917647:CKZ917686 CUS917647:CUV917686 DEO917647:DER917686 DOK917647:DON917686 DYG917647:DYJ917686 EIC917647:EIF917686 ERY917647:ESB917686 FBU917647:FBX917686 FLQ917647:FLT917686 FVM917647:FVP917686 GFI917647:GFL917686 GPE917647:GPH917686 GZA917647:GZD917686 HIW917647:HIZ917686 HSS917647:HSV917686 ICO917647:ICR917686 IMK917647:IMN917686 IWG917647:IWJ917686 JGC917647:JGF917686 JPY917647:JQB917686 JZU917647:JZX917686 KJQ917647:KJT917686 KTM917647:KTP917686 LDI917647:LDL917686 LNE917647:LNH917686 LXA917647:LXD917686 MGW917647:MGZ917686 MQS917647:MQV917686 NAO917647:NAR917686 NKK917647:NKN917686 NUG917647:NUJ917686 OEC917647:OEF917686 ONY917647:OOB917686 OXU917647:OXX917686 PHQ917647:PHT917686 PRM917647:PRP917686 QBI917647:QBL917686 QLE917647:QLH917686 QVA917647:QVD917686 REW917647:REZ917686 ROS917647:ROV917686 RYO917647:RYR917686 SIK917647:SIN917686 SSG917647:SSJ917686 TCC917647:TCF917686 TLY917647:TMB917686 TVU917647:TVX917686 UFQ917647:UFT917686 UPM917647:UPP917686 UZI917647:UZL917686 VJE917647:VJH917686 VTA917647:VTD917686 WCW917647:WCZ917686 WMS917647:WMV917686 WWO917647:WWR917686 AG983183:AJ983222 KC983183:KF983222 TY983183:UB983222 ADU983183:ADX983222 ANQ983183:ANT983222 AXM983183:AXP983222 BHI983183:BHL983222 BRE983183:BRH983222 CBA983183:CBD983222 CKW983183:CKZ983222 CUS983183:CUV983222 DEO983183:DER983222 DOK983183:DON983222 DYG983183:DYJ983222 EIC983183:EIF983222 ERY983183:ESB983222 FBU983183:FBX983222 FLQ983183:FLT983222 FVM983183:FVP983222 GFI983183:GFL983222 GPE983183:GPH983222 GZA983183:GZD983222 HIW983183:HIZ983222 HSS983183:HSV983222 ICO983183:ICR983222 IMK983183:IMN983222 IWG983183:IWJ983222 JGC983183:JGF983222 JPY983183:JQB983222 JZU983183:JZX983222 KJQ983183:KJT983222 KTM983183:KTP983222 LDI983183:LDL983222 LNE983183:LNH983222 LXA983183:LXD983222 MGW983183:MGZ983222 MQS983183:MQV983222 NAO983183:NAR983222 NKK983183:NKN983222 NUG983183:NUJ983222 OEC983183:OEF983222 ONY983183:OOB983222 OXU983183:OXX983222 PHQ983183:PHT983222 PRM983183:PRP983222 QBI983183:QBL983222 QLE983183:QLH983222 QVA983183:QVD983222 REW983183:REZ983222 ROS983183:ROV983222 RYO983183:RYR983222 SIK983183:SIN983222 SSG983183:SSJ983222 TCC983183:TCF983222 TLY983183:TMB983222 TVU983183:TVX983222 UFQ983183:UFT983222 UPM983183:UPP983222 UZI983183:UZL983222 VJE983183:VJH983222 VTA983183:VTD983222 WCW983183:WCZ983222 WMS983183:WMV983222 WWO983183:WWR983222">
      <formula1>$AL$142:$AM$142</formula1>
    </dataValidation>
    <dataValidation type="list" allowBlank="1" showInputMessage="1" showErrorMessage="1" sqref="V97:Y135 JR97:JU135 TN97:TQ135 ADJ97:ADM135 ANF97:ANI135 AXB97:AXE135 BGX97:BHA135 BQT97:BQW135 CAP97:CAS135 CKL97:CKO135 CUH97:CUK135 DED97:DEG135 DNZ97:DOC135 DXV97:DXY135 EHR97:EHU135 ERN97:ERQ135 FBJ97:FBM135 FLF97:FLI135 FVB97:FVE135 GEX97:GFA135 GOT97:GOW135 GYP97:GYS135 HIL97:HIO135 HSH97:HSK135 ICD97:ICG135 ILZ97:IMC135 IVV97:IVY135 JFR97:JFU135 JPN97:JPQ135 JZJ97:JZM135 KJF97:KJI135 KTB97:KTE135 LCX97:LDA135 LMT97:LMW135 LWP97:LWS135 MGL97:MGO135 MQH97:MQK135 NAD97:NAG135 NJZ97:NKC135 NTV97:NTY135 ODR97:ODU135 ONN97:ONQ135 OXJ97:OXM135 PHF97:PHI135 PRB97:PRE135 QAX97:QBA135 QKT97:QKW135 QUP97:QUS135 REL97:REO135 ROH97:ROK135 RYD97:RYG135 SHZ97:SIC135 SRV97:SRY135 TBR97:TBU135 TLN97:TLQ135 TVJ97:TVM135 UFF97:UFI135 UPB97:UPE135 UYX97:UZA135 VIT97:VIW135 VSP97:VSS135 WCL97:WCO135 WMH97:WMK135 WWD97:WWG135 V65633:Y65671 JR65633:JU65671 TN65633:TQ65671 ADJ65633:ADM65671 ANF65633:ANI65671 AXB65633:AXE65671 BGX65633:BHA65671 BQT65633:BQW65671 CAP65633:CAS65671 CKL65633:CKO65671 CUH65633:CUK65671 DED65633:DEG65671 DNZ65633:DOC65671 DXV65633:DXY65671 EHR65633:EHU65671 ERN65633:ERQ65671 FBJ65633:FBM65671 FLF65633:FLI65671 FVB65633:FVE65671 GEX65633:GFA65671 GOT65633:GOW65671 GYP65633:GYS65671 HIL65633:HIO65671 HSH65633:HSK65671 ICD65633:ICG65671 ILZ65633:IMC65671 IVV65633:IVY65671 JFR65633:JFU65671 JPN65633:JPQ65671 JZJ65633:JZM65671 KJF65633:KJI65671 KTB65633:KTE65671 LCX65633:LDA65671 LMT65633:LMW65671 LWP65633:LWS65671 MGL65633:MGO65671 MQH65633:MQK65671 NAD65633:NAG65671 NJZ65633:NKC65671 NTV65633:NTY65671 ODR65633:ODU65671 ONN65633:ONQ65671 OXJ65633:OXM65671 PHF65633:PHI65671 PRB65633:PRE65671 QAX65633:QBA65671 QKT65633:QKW65671 QUP65633:QUS65671 REL65633:REO65671 ROH65633:ROK65671 RYD65633:RYG65671 SHZ65633:SIC65671 SRV65633:SRY65671 TBR65633:TBU65671 TLN65633:TLQ65671 TVJ65633:TVM65671 UFF65633:UFI65671 UPB65633:UPE65671 UYX65633:UZA65671 VIT65633:VIW65671 VSP65633:VSS65671 WCL65633:WCO65671 WMH65633:WMK65671 WWD65633:WWG65671 V131169:Y131207 JR131169:JU131207 TN131169:TQ131207 ADJ131169:ADM131207 ANF131169:ANI131207 AXB131169:AXE131207 BGX131169:BHA131207 BQT131169:BQW131207 CAP131169:CAS131207 CKL131169:CKO131207 CUH131169:CUK131207 DED131169:DEG131207 DNZ131169:DOC131207 DXV131169:DXY131207 EHR131169:EHU131207 ERN131169:ERQ131207 FBJ131169:FBM131207 FLF131169:FLI131207 FVB131169:FVE131207 GEX131169:GFA131207 GOT131169:GOW131207 GYP131169:GYS131207 HIL131169:HIO131207 HSH131169:HSK131207 ICD131169:ICG131207 ILZ131169:IMC131207 IVV131169:IVY131207 JFR131169:JFU131207 JPN131169:JPQ131207 JZJ131169:JZM131207 KJF131169:KJI131207 KTB131169:KTE131207 LCX131169:LDA131207 LMT131169:LMW131207 LWP131169:LWS131207 MGL131169:MGO131207 MQH131169:MQK131207 NAD131169:NAG131207 NJZ131169:NKC131207 NTV131169:NTY131207 ODR131169:ODU131207 ONN131169:ONQ131207 OXJ131169:OXM131207 PHF131169:PHI131207 PRB131169:PRE131207 QAX131169:QBA131207 QKT131169:QKW131207 QUP131169:QUS131207 REL131169:REO131207 ROH131169:ROK131207 RYD131169:RYG131207 SHZ131169:SIC131207 SRV131169:SRY131207 TBR131169:TBU131207 TLN131169:TLQ131207 TVJ131169:TVM131207 UFF131169:UFI131207 UPB131169:UPE131207 UYX131169:UZA131207 VIT131169:VIW131207 VSP131169:VSS131207 WCL131169:WCO131207 WMH131169:WMK131207 WWD131169:WWG131207 V196705:Y196743 JR196705:JU196743 TN196705:TQ196743 ADJ196705:ADM196743 ANF196705:ANI196743 AXB196705:AXE196743 BGX196705:BHA196743 BQT196705:BQW196743 CAP196705:CAS196743 CKL196705:CKO196743 CUH196705:CUK196743 DED196705:DEG196743 DNZ196705:DOC196743 DXV196705:DXY196743 EHR196705:EHU196743 ERN196705:ERQ196743 FBJ196705:FBM196743 FLF196705:FLI196743 FVB196705:FVE196743 GEX196705:GFA196743 GOT196705:GOW196743 GYP196705:GYS196743 HIL196705:HIO196743 HSH196705:HSK196743 ICD196705:ICG196743 ILZ196705:IMC196743 IVV196705:IVY196743 JFR196705:JFU196743 JPN196705:JPQ196743 JZJ196705:JZM196743 KJF196705:KJI196743 KTB196705:KTE196743 LCX196705:LDA196743 LMT196705:LMW196743 LWP196705:LWS196743 MGL196705:MGO196743 MQH196705:MQK196743 NAD196705:NAG196743 NJZ196705:NKC196743 NTV196705:NTY196743 ODR196705:ODU196743 ONN196705:ONQ196743 OXJ196705:OXM196743 PHF196705:PHI196743 PRB196705:PRE196743 QAX196705:QBA196743 QKT196705:QKW196743 QUP196705:QUS196743 REL196705:REO196743 ROH196705:ROK196743 RYD196705:RYG196743 SHZ196705:SIC196743 SRV196705:SRY196743 TBR196705:TBU196743 TLN196705:TLQ196743 TVJ196705:TVM196743 UFF196705:UFI196743 UPB196705:UPE196743 UYX196705:UZA196743 VIT196705:VIW196743 VSP196705:VSS196743 WCL196705:WCO196743 WMH196705:WMK196743 WWD196705:WWG196743 V262241:Y262279 JR262241:JU262279 TN262241:TQ262279 ADJ262241:ADM262279 ANF262241:ANI262279 AXB262241:AXE262279 BGX262241:BHA262279 BQT262241:BQW262279 CAP262241:CAS262279 CKL262241:CKO262279 CUH262241:CUK262279 DED262241:DEG262279 DNZ262241:DOC262279 DXV262241:DXY262279 EHR262241:EHU262279 ERN262241:ERQ262279 FBJ262241:FBM262279 FLF262241:FLI262279 FVB262241:FVE262279 GEX262241:GFA262279 GOT262241:GOW262279 GYP262241:GYS262279 HIL262241:HIO262279 HSH262241:HSK262279 ICD262241:ICG262279 ILZ262241:IMC262279 IVV262241:IVY262279 JFR262241:JFU262279 JPN262241:JPQ262279 JZJ262241:JZM262279 KJF262241:KJI262279 KTB262241:KTE262279 LCX262241:LDA262279 LMT262241:LMW262279 LWP262241:LWS262279 MGL262241:MGO262279 MQH262241:MQK262279 NAD262241:NAG262279 NJZ262241:NKC262279 NTV262241:NTY262279 ODR262241:ODU262279 ONN262241:ONQ262279 OXJ262241:OXM262279 PHF262241:PHI262279 PRB262241:PRE262279 QAX262241:QBA262279 QKT262241:QKW262279 QUP262241:QUS262279 REL262241:REO262279 ROH262241:ROK262279 RYD262241:RYG262279 SHZ262241:SIC262279 SRV262241:SRY262279 TBR262241:TBU262279 TLN262241:TLQ262279 TVJ262241:TVM262279 UFF262241:UFI262279 UPB262241:UPE262279 UYX262241:UZA262279 VIT262241:VIW262279 VSP262241:VSS262279 WCL262241:WCO262279 WMH262241:WMK262279 WWD262241:WWG262279 V327777:Y327815 JR327777:JU327815 TN327777:TQ327815 ADJ327777:ADM327815 ANF327777:ANI327815 AXB327777:AXE327815 BGX327777:BHA327815 BQT327777:BQW327815 CAP327777:CAS327815 CKL327777:CKO327815 CUH327777:CUK327815 DED327777:DEG327815 DNZ327777:DOC327815 DXV327777:DXY327815 EHR327777:EHU327815 ERN327777:ERQ327815 FBJ327777:FBM327815 FLF327777:FLI327815 FVB327777:FVE327815 GEX327777:GFA327815 GOT327777:GOW327815 GYP327777:GYS327815 HIL327777:HIO327815 HSH327777:HSK327815 ICD327777:ICG327815 ILZ327777:IMC327815 IVV327777:IVY327815 JFR327777:JFU327815 JPN327777:JPQ327815 JZJ327777:JZM327815 KJF327777:KJI327815 KTB327777:KTE327815 LCX327777:LDA327815 LMT327777:LMW327815 LWP327777:LWS327815 MGL327777:MGO327815 MQH327777:MQK327815 NAD327777:NAG327815 NJZ327777:NKC327815 NTV327777:NTY327815 ODR327777:ODU327815 ONN327777:ONQ327815 OXJ327777:OXM327815 PHF327777:PHI327815 PRB327777:PRE327815 QAX327777:QBA327815 QKT327777:QKW327815 QUP327777:QUS327815 REL327777:REO327815 ROH327777:ROK327815 RYD327777:RYG327815 SHZ327777:SIC327815 SRV327777:SRY327815 TBR327777:TBU327815 TLN327777:TLQ327815 TVJ327777:TVM327815 UFF327777:UFI327815 UPB327777:UPE327815 UYX327777:UZA327815 VIT327777:VIW327815 VSP327777:VSS327815 WCL327777:WCO327815 WMH327777:WMK327815 WWD327777:WWG327815 V393313:Y393351 JR393313:JU393351 TN393313:TQ393351 ADJ393313:ADM393351 ANF393313:ANI393351 AXB393313:AXE393351 BGX393313:BHA393351 BQT393313:BQW393351 CAP393313:CAS393351 CKL393313:CKO393351 CUH393313:CUK393351 DED393313:DEG393351 DNZ393313:DOC393351 DXV393313:DXY393351 EHR393313:EHU393351 ERN393313:ERQ393351 FBJ393313:FBM393351 FLF393313:FLI393351 FVB393313:FVE393351 GEX393313:GFA393351 GOT393313:GOW393351 GYP393313:GYS393351 HIL393313:HIO393351 HSH393313:HSK393351 ICD393313:ICG393351 ILZ393313:IMC393351 IVV393313:IVY393351 JFR393313:JFU393351 JPN393313:JPQ393351 JZJ393313:JZM393351 KJF393313:KJI393351 KTB393313:KTE393351 LCX393313:LDA393351 LMT393313:LMW393351 LWP393313:LWS393351 MGL393313:MGO393351 MQH393313:MQK393351 NAD393313:NAG393351 NJZ393313:NKC393351 NTV393313:NTY393351 ODR393313:ODU393351 ONN393313:ONQ393351 OXJ393313:OXM393351 PHF393313:PHI393351 PRB393313:PRE393351 QAX393313:QBA393351 QKT393313:QKW393351 QUP393313:QUS393351 REL393313:REO393351 ROH393313:ROK393351 RYD393313:RYG393351 SHZ393313:SIC393351 SRV393313:SRY393351 TBR393313:TBU393351 TLN393313:TLQ393351 TVJ393313:TVM393351 UFF393313:UFI393351 UPB393313:UPE393351 UYX393313:UZA393351 VIT393313:VIW393351 VSP393313:VSS393351 WCL393313:WCO393351 WMH393313:WMK393351 WWD393313:WWG393351 V458849:Y458887 JR458849:JU458887 TN458849:TQ458887 ADJ458849:ADM458887 ANF458849:ANI458887 AXB458849:AXE458887 BGX458849:BHA458887 BQT458849:BQW458887 CAP458849:CAS458887 CKL458849:CKO458887 CUH458849:CUK458887 DED458849:DEG458887 DNZ458849:DOC458887 DXV458849:DXY458887 EHR458849:EHU458887 ERN458849:ERQ458887 FBJ458849:FBM458887 FLF458849:FLI458887 FVB458849:FVE458887 GEX458849:GFA458887 GOT458849:GOW458887 GYP458849:GYS458887 HIL458849:HIO458887 HSH458849:HSK458887 ICD458849:ICG458887 ILZ458849:IMC458887 IVV458849:IVY458887 JFR458849:JFU458887 JPN458849:JPQ458887 JZJ458849:JZM458887 KJF458849:KJI458887 KTB458849:KTE458887 LCX458849:LDA458887 LMT458849:LMW458887 LWP458849:LWS458887 MGL458849:MGO458887 MQH458849:MQK458887 NAD458849:NAG458887 NJZ458849:NKC458887 NTV458849:NTY458887 ODR458849:ODU458887 ONN458849:ONQ458887 OXJ458849:OXM458887 PHF458849:PHI458887 PRB458849:PRE458887 QAX458849:QBA458887 QKT458849:QKW458887 QUP458849:QUS458887 REL458849:REO458887 ROH458849:ROK458887 RYD458849:RYG458887 SHZ458849:SIC458887 SRV458849:SRY458887 TBR458849:TBU458887 TLN458849:TLQ458887 TVJ458849:TVM458887 UFF458849:UFI458887 UPB458849:UPE458887 UYX458849:UZA458887 VIT458849:VIW458887 VSP458849:VSS458887 WCL458849:WCO458887 WMH458849:WMK458887 WWD458849:WWG458887 V524385:Y524423 JR524385:JU524423 TN524385:TQ524423 ADJ524385:ADM524423 ANF524385:ANI524423 AXB524385:AXE524423 BGX524385:BHA524423 BQT524385:BQW524423 CAP524385:CAS524423 CKL524385:CKO524423 CUH524385:CUK524423 DED524385:DEG524423 DNZ524385:DOC524423 DXV524385:DXY524423 EHR524385:EHU524423 ERN524385:ERQ524423 FBJ524385:FBM524423 FLF524385:FLI524423 FVB524385:FVE524423 GEX524385:GFA524423 GOT524385:GOW524423 GYP524385:GYS524423 HIL524385:HIO524423 HSH524385:HSK524423 ICD524385:ICG524423 ILZ524385:IMC524423 IVV524385:IVY524423 JFR524385:JFU524423 JPN524385:JPQ524423 JZJ524385:JZM524423 KJF524385:KJI524423 KTB524385:KTE524423 LCX524385:LDA524423 LMT524385:LMW524423 LWP524385:LWS524423 MGL524385:MGO524423 MQH524385:MQK524423 NAD524385:NAG524423 NJZ524385:NKC524423 NTV524385:NTY524423 ODR524385:ODU524423 ONN524385:ONQ524423 OXJ524385:OXM524423 PHF524385:PHI524423 PRB524385:PRE524423 QAX524385:QBA524423 QKT524385:QKW524423 QUP524385:QUS524423 REL524385:REO524423 ROH524385:ROK524423 RYD524385:RYG524423 SHZ524385:SIC524423 SRV524385:SRY524423 TBR524385:TBU524423 TLN524385:TLQ524423 TVJ524385:TVM524423 UFF524385:UFI524423 UPB524385:UPE524423 UYX524385:UZA524423 VIT524385:VIW524423 VSP524385:VSS524423 WCL524385:WCO524423 WMH524385:WMK524423 WWD524385:WWG524423 V589921:Y589959 JR589921:JU589959 TN589921:TQ589959 ADJ589921:ADM589959 ANF589921:ANI589959 AXB589921:AXE589959 BGX589921:BHA589959 BQT589921:BQW589959 CAP589921:CAS589959 CKL589921:CKO589959 CUH589921:CUK589959 DED589921:DEG589959 DNZ589921:DOC589959 DXV589921:DXY589959 EHR589921:EHU589959 ERN589921:ERQ589959 FBJ589921:FBM589959 FLF589921:FLI589959 FVB589921:FVE589959 GEX589921:GFA589959 GOT589921:GOW589959 GYP589921:GYS589959 HIL589921:HIO589959 HSH589921:HSK589959 ICD589921:ICG589959 ILZ589921:IMC589959 IVV589921:IVY589959 JFR589921:JFU589959 JPN589921:JPQ589959 JZJ589921:JZM589959 KJF589921:KJI589959 KTB589921:KTE589959 LCX589921:LDA589959 LMT589921:LMW589959 LWP589921:LWS589959 MGL589921:MGO589959 MQH589921:MQK589959 NAD589921:NAG589959 NJZ589921:NKC589959 NTV589921:NTY589959 ODR589921:ODU589959 ONN589921:ONQ589959 OXJ589921:OXM589959 PHF589921:PHI589959 PRB589921:PRE589959 QAX589921:QBA589959 QKT589921:QKW589959 QUP589921:QUS589959 REL589921:REO589959 ROH589921:ROK589959 RYD589921:RYG589959 SHZ589921:SIC589959 SRV589921:SRY589959 TBR589921:TBU589959 TLN589921:TLQ589959 TVJ589921:TVM589959 UFF589921:UFI589959 UPB589921:UPE589959 UYX589921:UZA589959 VIT589921:VIW589959 VSP589921:VSS589959 WCL589921:WCO589959 WMH589921:WMK589959 WWD589921:WWG589959 V655457:Y655495 JR655457:JU655495 TN655457:TQ655495 ADJ655457:ADM655495 ANF655457:ANI655495 AXB655457:AXE655495 BGX655457:BHA655495 BQT655457:BQW655495 CAP655457:CAS655495 CKL655457:CKO655495 CUH655457:CUK655495 DED655457:DEG655495 DNZ655457:DOC655495 DXV655457:DXY655495 EHR655457:EHU655495 ERN655457:ERQ655495 FBJ655457:FBM655495 FLF655457:FLI655495 FVB655457:FVE655495 GEX655457:GFA655495 GOT655457:GOW655495 GYP655457:GYS655495 HIL655457:HIO655495 HSH655457:HSK655495 ICD655457:ICG655495 ILZ655457:IMC655495 IVV655457:IVY655495 JFR655457:JFU655495 JPN655457:JPQ655495 JZJ655457:JZM655495 KJF655457:KJI655495 KTB655457:KTE655495 LCX655457:LDA655495 LMT655457:LMW655495 LWP655457:LWS655495 MGL655457:MGO655495 MQH655457:MQK655495 NAD655457:NAG655495 NJZ655457:NKC655495 NTV655457:NTY655495 ODR655457:ODU655495 ONN655457:ONQ655495 OXJ655457:OXM655495 PHF655457:PHI655495 PRB655457:PRE655495 QAX655457:QBA655495 QKT655457:QKW655495 QUP655457:QUS655495 REL655457:REO655495 ROH655457:ROK655495 RYD655457:RYG655495 SHZ655457:SIC655495 SRV655457:SRY655495 TBR655457:TBU655495 TLN655457:TLQ655495 TVJ655457:TVM655495 UFF655457:UFI655495 UPB655457:UPE655495 UYX655457:UZA655495 VIT655457:VIW655495 VSP655457:VSS655495 WCL655457:WCO655495 WMH655457:WMK655495 WWD655457:WWG655495 V720993:Y721031 JR720993:JU721031 TN720993:TQ721031 ADJ720993:ADM721031 ANF720993:ANI721031 AXB720993:AXE721031 BGX720993:BHA721031 BQT720993:BQW721031 CAP720993:CAS721031 CKL720993:CKO721031 CUH720993:CUK721031 DED720993:DEG721031 DNZ720993:DOC721031 DXV720993:DXY721031 EHR720993:EHU721031 ERN720993:ERQ721031 FBJ720993:FBM721031 FLF720993:FLI721031 FVB720993:FVE721031 GEX720993:GFA721031 GOT720993:GOW721031 GYP720993:GYS721031 HIL720993:HIO721031 HSH720993:HSK721031 ICD720993:ICG721031 ILZ720993:IMC721031 IVV720993:IVY721031 JFR720993:JFU721031 JPN720993:JPQ721031 JZJ720993:JZM721031 KJF720993:KJI721031 KTB720993:KTE721031 LCX720993:LDA721031 LMT720993:LMW721031 LWP720993:LWS721031 MGL720993:MGO721031 MQH720993:MQK721031 NAD720993:NAG721031 NJZ720993:NKC721031 NTV720993:NTY721031 ODR720993:ODU721031 ONN720993:ONQ721031 OXJ720993:OXM721031 PHF720993:PHI721031 PRB720993:PRE721031 QAX720993:QBA721031 QKT720993:QKW721031 QUP720993:QUS721031 REL720993:REO721031 ROH720993:ROK721031 RYD720993:RYG721031 SHZ720993:SIC721031 SRV720993:SRY721031 TBR720993:TBU721031 TLN720993:TLQ721031 TVJ720993:TVM721031 UFF720993:UFI721031 UPB720993:UPE721031 UYX720993:UZA721031 VIT720993:VIW721031 VSP720993:VSS721031 WCL720993:WCO721031 WMH720993:WMK721031 WWD720993:WWG721031 V786529:Y786567 JR786529:JU786567 TN786529:TQ786567 ADJ786529:ADM786567 ANF786529:ANI786567 AXB786529:AXE786567 BGX786529:BHA786567 BQT786529:BQW786567 CAP786529:CAS786567 CKL786529:CKO786567 CUH786529:CUK786567 DED786529:DEG786567 DNZ786529:DOC786567 DXV786529:DXY786567 EHR786529:EHU786567 ERN786529:ERQ786567 FBJ786529:FBM786567 FLF786529:FLI786567 FVB786529:FVE786567 GEX786529:GFA786567 GOT786529:GOW786567 GYP786529:GYS786567 HIL786529:HIO786567 HSH786529:HSK786567 ICD786529:ICG786567 ILZ786529:IMC786567 IVV786529:IVY786567 JFR786529:JFU786567 JPN786529:JPQ786567 JZJ786529:JZM786567 KJF786529:KJI786567 KTB786529:KTE786567 LCX786529:LDA786567 LMT786529:LMW786567 LWP786529:LWS786567 MGL786529:MGO786567 MQH786529:MQK786567 NAD786529:NAG786567 NJZ786529:NKC786567 NTV786529:NTY786567 ODR786529:ODU786567 ONN786529:ONQ786567 OXJ786529:OXM786567 PHF786529:PHI786567 PRB786529:PRE786567 QAX786529:QBA786567 QKT786529:QKW786567 QUP786529:QUS786567 REL786529:REO786567 ROH786529:ROK786567 RYD786529:RYG786567 SHZ786529:SIC786567 SRV786529:SRY786567 TBR786529:TBU786567 TLN786529:TLQ786567 TVJ786529:TVM786567 UFF786529:UFI786567 UPB786529:UPE786567 UYX786529:UZA786567 VIT786529:VIW786567 VSP786529:VSS786567 WCL786529:WCO786567 WMH786529:WMK786567 WWD786529:WWG786567 V852065:Y852103 JR852065:JU852103 TN852065:TQ852103 ADJ852065:ADM852103 ANF852065:ANI852103 AXB852065:AXE852103 BGX852065:BHA852103 BQT852065:BQW852103 CAP852065:CAS852103 CKL852065:CKO852103 CUH852065:CUK852103 DED852065:DEG852103 DNZ852065:DOC852103 DXV852065:DXY852103 EHR852065:EHU852103 ERN852065:ERQ852103 FBJ852065:FBM852103 FLF852065:FLI852103 FVB852065:FVE852103 GEX852065:GFA852103 GOT852065:GOW852103 GYP852065:GYS852103 HIL852065:HIO852103 HSH852065:HSK852103 ICD852065:ICG852103 ILZ852065:IMC852103 IVV852065:IVY852103 JFR852065:JFU852103 JPN852065:JPQ852103 JZJ852065:JZM852103 KJF852065:KJI852103 KTB852065:KTE852103 LCX852065:LDA852103 LMT852065:LMW852103 LWP852065:LWS852103 MGL852065:MGO852103 MQH852065:MQK852103 NAD852065:NAG852103 NJZ852065:NKC852103 NTV852065:NTY852103 ODR852065:ODU852103 ONN852065:ONQ852103 OXJ852065:OXM852103 PHF852065:PHI852103 PRB852065:PRE852103 QAX852065:QBA852103 QKT852065:QKW852103 QUP852065:QUS852103 REL852065:REO852103 ROH852065:ROK852103 RYD852065:RYG852103 SHZ852065:SIC852103 SRV852065:SRY852103 TBR852065:TBU852103 TLN852065:TLQ852103 TVJ852065:TVM852103 UFF852065:UFI852103 UPB852065:UPE852103 UYX852065:UZA852103 VIT852065:VIW852103 VSP852065:VSS852103 WCL852065:WCO852103 WMH852065:WMK852103 WWD852065:WWG852103 V917601:Y917639 JR917601:JU917639 TN917601:TQ917639 ADJ917601:ADM917639 ANF917601:ANI917639 AXB917601:AXE917639 BGX917601:BHA917639 BQT917601:BQW917639 CAP917601:CAS917639 CKL917601:CKO917639 CUH917601:CUK917639 DED917601:DEG917639 DNZ917601:DOC917639 DXV917601:DXY917639 EHR917601:EHU917639 ERN917601:ERQ917639 FBJ917601:FBM917639 FLF917601:FLI917639 FVB917601:FVE917639 GEX917601:GFA917639 GOT917601:GOW917639 GYP917601:GYS917639 HIL917601:HIO917639 HSH917601:HSK917639 ICD917601:ICG917639 ILZ917601:IMC917639 IVV917601:IVY917639 JFR917601:JFU917639 JPN917601:JPQ917639 JZJ917601:JZM917639 KJF917601:KJI917639 KTB917601:KTE917639 LCX917601:LDA917639 LMT917601:LMW917639 LWP917601:LWS917639 MGL917601:MGO917639 MQH917601:MQK917639 NAD917601:NAG917639 NJZ917601:NKC917639 NTV917601:NTY917639 ODR917601:ODU917639 ONN917601:ONQ917639 OXJ917601:OXM917639 PHF917601:PHI917639 PRB917601:PRE917639 QAX917601:QBA917639 QKT917601:QKW917639 QUP917601:QUS917639 REL917601:REO917639 ROH917601:ROK917639 RYD917601:RYG917639 SHZ917601:SIC917639 SRV917601:SRY917639 TBR917601:TBU917639 TLN917601:TLQ917639 TVJ917601:TVM917639 UFF917601:UFI917639 UPB917601:UPE917639 UYX917601:UZA917639 VIT917601:VIW917639 VSP917601:VSS917639 WCL917601:WCO917639 WMH917601:WMK917639 WWD917601:WWG917639 V983137:Y983175 JR983137:JU983175 TN983137:TQ983175 ADJ983137:ADM983175 ANF983137:ANI983175 AXB983137:AXE983175 BGX983137:BHA983175 BQT983137:BQW983175 CAP983137:CAS983175 CKL983137:CKO983175 CUH983137:CUK983175 DED983137:DEG983175 DNZ983137:DOC983175 DXV983137:DXY983175 EHR983137:EHU983175 ERN983137:ERQ983175 FBJ983137:FBM983175 FLF983137:FLI983175 FVB983137:FVE983175 GEX983137:GFA983175 GOT983137:GOW983175 GYP983137:GYS983175 HIL983137:HIO983175 HSH983137:HSK983175 ICD983137:ICG983175 ILZ983137:IMC983175 IVV983137:IVY983175 JFR983137:JFU983175 JPN983137:JPQ983175 JZJ983137:JZM983175 KJF983137:KJI983175 KTB983137:KTE983175 LCX983137:LDA983175 LMT983137:LMW983175 LWP983137:LWS983175 MGL983137:MGO983175 MQH983137:MQK983175 NAD983137:NAG983175 NJZ983137:NKC983175 NTV983137:NTY983175 ODR983137:ODU983175 ONN983137:ONQ983175 OXJ983137:OXM983175 PHF983137:PHI983175 PRB983137:PRE983175 QAX983137:QBA983175 QKT983137:QKW983175 QUP983137:QUS983175 REL983137:REO983175 ROH983137:ROK983175 RYD983137:RYG983175 SHZ983137:SIC983175 SRV983137:SRY983175 TBR983137:TBU983175 TLN983137:TLQ983175 TVJ983137:TVM983175 UFF983137:UFI983175 UPB983137:UPE983175 UYX983137:UZA983175 VIT983137:VIW983175 VSP983137:VSS983175 WCL983137:WCO983175 WMH983137:WMK983175 WWD983137:WWG983175">
      <formula1>"○"</formula1>
    </dataValidation>
    <dataValidation allowBlank="1" showInputMessage="1" showErrorMessage="1" promptTitle="単位注意!!" prompt="千円単位でご入力ください" sqref="AA234:AJ234 JW234:KF234 TS234:UB234 ADO234:ADX234 ANK234:ANT234 AXG234:AXP234 BHC234:BHL234 BQY234:BRH234 CAU234:CBD234 CKQ234:CKZ234 CUM234:CUV234 DEI234:DER234 DOE234:DON234 DYA234:DYJ234 EHW234:EIF234 ERS234:ESB234 FBO234:FBX234 FLK234:FLT234 FVG234:FVP234 GFC234:GFL234 GOY234:GPH234 GYU234:GZD234 HIQ234:HIZ234 HSM234:HSV234 ICI234:ICR234 IME234:IMN234 IWA234:IWJ234 JFW234:JGF234 JPS234:JQB234 JZO234:JZX234 KJK234:KJT234 KTG234:KTP234 LDC234:LDL234 LMY234:LNH234 LWU234:LXD234 MGQ234:MGZ234 MQM234:MQV234 NAI234:NAR234 NKE234:NKN234 NUA234:NUJ234 ODW234:OEF234 ONS234:OOB234 OXO234:OXX234 PHK234:PHT234 PRG234:PRP234 QBC234:QBL234 QKY234:QLH234 QUU234:QVD234 REQ234:REZ234 ROM234:ROV234 RYI234:RYR234 SIE234:SIN234 SSA234:SSJ234 TBW234:TCF234 TLS234:TMB234 TVO234:TVX234 UFK234:UFT234 UPG234:UPP234 UZC234:UZL234 VIY234:VJH234 VSU234:VTD234 WCQ234:WCZ234 WMM234:WMV234 WWI234:WWR234 AA65770:AJ65770 JW65770:KF65770 TS65770:UB65770 ADO65770:ADX65770 ANK65770:ANT65770 AXG65770:AXP65770 BHC65770:BHL65770 BQY65770:BRH65770 CAU65770:CBD65770 CKQ65770:CKZ65770 CUM65770:CUV65770 DEI65770:DER65770 DOE65770:DON65770 DYA65770:DYJ65770 EHW65770:EIF65770 ERS65770:ESB65770 FBO65770:FBX65770 FLK65770:FLT65770 FVG65770:FVP65770 GFC65770:GFL65770 GOY65770:GPH65770 GYU65770:GZD65770 HIQ65770:HIZ65770 HSM65770:HSV65770 ICI65770:ICR65770 IME65770:IMN65770 IWA65770:IWJ65770 JFW65770:JGF65770 JPS65770:JQB65770 JZO65770:JZX65770 KJK65770:KJT65770 KTG65770:KTP65770 LDC65770:LDL65770 LMY65770:LNH65770 LWU65770:LXD65770 MGQ65770:MGZ65770 MQM65770:MQV65770 NAI65770:NAR65770 NKE65770:NKN65770 NUA65770:NUJ65770 ODW65770:OEF65770 ONS65770:OOB65770 OXO65770:OXX65770 PHK65770:PHT65770 PRG65770:PRP65770 QBC65770:QBL65770 QKY65770:QLH65770 QUU65770:QVD65770 REQ65770:REZ65770 ROM65770:ROV65770 RYI65770:RYR65770 SIE65770:SIN65770 SSA65770:SSJ65770 TBW65770:TCF65770 TLS65770:TMB65770 TVO65770:TVX65770 UFK65770:UFT65770 UPG65770:UPP65770 UZC65770:UZL65770 VIY65770:VJH65770 VSU65770:VTD65770 WCQ65770:WCZ65770 WMM65770:WMV65770 WWI65770:WWR65770 AA131306:AJ131306 JW131306:KF131306 TS131306:UB131306 ADO131306:ADX131306 ANK131306:ANT131306 AXG131306:AXP131306 BHC131306:BHL131306 BQY131306:BRH131306 CAU131306:CBD131306 CKQ131306:CKZ131306 CUM131306:CUV131306 DEI131306:DER131306 DOE131306:DON131306 DYA131306:DYJ131306 EHW131306:EIF131306 ERS131306:ESB131306 FBO131306:FBX131306 FLK131306:FLT131306 FVG131306:FVP131306 GFC131306:GFL131306 GOY131306:GPH131306 GYU131306:GZD131306 HIQ131306:HIZ131306 HSM131306:HSV131306 ICI131306:ICR131306 IME131306:IMN131306 IWA131306:IWJ131306 JFW131306:JGF131306 JPS131306:JQB131306 JZO131306:JZX131306 KJK131306:KJT131306 KTG131306:KTP131306 LDC131306:LDL131306 LMY131306:LNH131306 LWU131306:LXD131306 MGQ131306:MGZ131306 MQM131306:MQV131306 NAI131306:NAR131306 NKE131306:NKN131306 NUA131306:NUJ131306 ODW131306:OEF131306 ONS131306:OOB131306 OXO131306:OXX131306 PHK131306:PHT131306 PRG131306:PRP131306 QBC131306:QBL131306 QKY131306:QLH131306 QUU131306:QVD131306 REQ131306:REZ131306 ROM131306:ROV131306 RYI131306:RYR131306 SIE131306:SIN131306 SSA131306:SSJ131306 TBW131306:TCF131306 TLS131306:TMB131306 TVO131306:TVX131306 UFK131306:UFT131306 UPG131306:UPP131306 UZC131306:UZL131306 VIY131306:VJH131306 VSU131306:VTD131306 WCQ131306:WCZ131306 WMM131306:WMV131306 WWI131306:WWR131306 AA196842:AJ196842 JW196842:KF196842 TS196842:UB196842 ADO196842:ADX196842 ANK196842:ANT196842 AXG196842:AXP196842 BHC196842:BHL196842 BQY196842:BRH196842 CAU196842:CBD196842 CKQ196842:CKZ196842 CUM196842:CUV196842 DEI196842:DER196842 DOE196842:DON196842 DYA196842:DYJ196842 EHW196842:EIF196842 ERS196842:ESB196842 FBO196842:FBX196842 FLK196842:FLT196842 FVG196842:FVP196842 GFC196842:GFL196842 GOY196842:GPH196842 GYU196842:GZD196842 HIQ196842:HIZ196842 HSM196842:HSV196842 ICI196842:ICR196842 IME196842:IMN196842 IWA196842:IWJ196842 JFW196842:JGF196842 JPS196842:JQB196842 JZO196842:JZX196842 KJK196842:KJT196842 KTG196842:KTP196842 LDC196842:LDL196842 LMY196842:LNH196842 LWU196842:LXD196842 MGQ196842:MGZ196842 MQM196842:MQV196842 NAI196842:NAR196842 NKE196842:NKN196842 NUA196842:NUJ196842 ODW196842:OEF196842 ONS196842:OOB196842 OXO196842:OXX196842 PHK196842:PHT196842 PRG196842:PRP196842 QBC196842:QBL196842 QKY196842:QLH196842 QUU196842:QVD196842 REQ196842:REZ196842 ROM196842:ROV196842 RYI196842:RYR196842 SIE196842:SIN196842 SSA196842:SSJ196842 TBW196842:TCF196842 TLS196842:TMB196842 TVO196842:TVX196842 UFK196842:UFT196842 UPG196842:UPP196842 UZC196842:UZL196842 VIY196842:VJH196842 VSU196842:VTD196842 WCQ196842:WCZ196842 WMM196842:WMV196842 WWI196842:WWR196842 AA262378:AJ262378 JW262378:KF262378 TS262378:UB262378 ADO262378:ADX262378 ANK262378:ANT262378 AXG262378:AXP262378 BHC262378:BHL262378 BQY262378:BRH262378 CAU262378:CBD262378 CKQ262378:CKZ262378 CUM262378:CUV262378 DEI262378:DER262378 DOE262378:DON262378 DYA262378:DYJ262378 EHW262378:EIF262378 ERS262378:ESB262378 FBO262378:FBX262378 FLK262378:FLT262378 FVG262378:FVP262378 GFC262378:GFL262378 GOY262378:GPH262378 GYU262378:GZD262378 HIQ262378:HIZ262378 HSM262378:HSV262378 ICI262378:ICR262378 IME262378:IMN262378 IWA262378:IWJ262378 JFW262378:JGF262378 JPS262378:JQB262378 JZO262378:JZX262378 KJK262378:KJT262378 KTG262378:KTP262378 LDC262378:LDL262378 LMY262378:LNH262378 LWU262378:LXD262378 MGQ262378:MGZ262378 MQM262378:MQV262378 NAI262378:NAR262378 NKE262378:NKN262378 NUA262378:NUJ262378 ODW262378:OEF262378 ONS262378:OOB262378 OXO262378:OXX262378 PHK262378:PHT262378 PRG262378:PRP262378 QBC262378:QBL262378 QKY262378:QLH262378 QUU262378:QVD262378 REQ262378:REZ262378 ROM262378:ROV262378 RYI262378:RYR262378 SIE262378:SIN262378 SSA262378:SSJ262378 TBW262378:TCF262378 TLS262378:TMB262378 TVO262378:TVX262378 UFK262378:UFT262378 UPG262378:UPP262378 UZC262378:UZL262378 VIY262378:VJH262378 VSU262378:VTD262378 WCQ262378:WCZ262378 WMM262378:WMV262378 WWI262378:WWR262378 AA327914:AJ327914 JW327914:KF327914 TS327914:UB327914 ADO327914:ADX327914 ANK327914:ANT327914 AXG327914:AXP327914 BHC327914:BHL327914 BQY327914:BRH327914 CAU327914:CBD327914 CKQ327914:CKZ327914 CUM327914:CUV327914 DEI327914:DER327914 DOE327914:DON327914 DYA327914:DYJ327914 EHW327914:EIF327914 ERS327914:ESB327914 FBO327914:FBX327914 FLK327914:FLT327914 FVG327914:FVP327914 GFC327914:GFL327914 GOY327914:GPH327914 GYU327914:GZD327914 HIQ327914:HIZ327914 HSM327914:HSV327914 ICI327914:ICR327914 IME327914:IMN327914 IWA327914:IWJ327914 JFW327914:JGF327914 JPS327914:JQB327914 JZO327914:JZX327914 KJK327914:KJT327914 KTG327914:KTP327914 LDC327914:LDL327914 LMY327914:LNH327914 LWU327914:LXD327914 MGQ327914:MGZ327914 MQM327914:MQV327914 NAI327914:NAR327914 NKE327914:NKN327914 NUA327914:NUJ327914 ODW327914:OEF327914 ONS327914:OOB327914 OXO327914:OXX327914 PHK327914:PHT327914 PRG327914:PRP327914 QBC327914:QBL327914 QKY327914:QLH327914 QUU327914:QVD327914 REQ327914:REZ327914 ROM327914:ROV327914 RYI327914:RYR327914 SIE327914:SIN327914 SSA327914:SSJ327914 TBW327914:TCF327914 TLS327914:TMB327914 TVO327914:TVX327914 UFK327914:UFT327914 UPG327914:UPP327914 UZC327914:UZL327914 VIY327914:VJH327914 VSU327914:VTD327914 WCQ327914:WCZ327914 WMM327914:WMV327914 WWI327914:WWR327914 AA393450:AJ393450 JW393450:KF393450 TS393450:UB393450 ADO393450:ADX393450 ANK393450:ANT393450 AXG393450:AXP393450 BHC393450:BHL393450 BQY393450:BRH393450 CAU393450:CBD393450 CKQ393450:CKZ393450 CUM393450:CUV393450 DEI393450:DER393450 DOE393450:DON393450 DYA393450:DYJ393450 EHW393450:EIF393450 ERS393450:ESB393450 FBO393450:FBX393450 FLK393450:FLT393450 FVG393450:FVP393450 GFC393450:GFL393450 GOY393450:GPH393450 GYU393450:GZD393450 HIQ393450:HIZ393450 HSM393450:HSV393450 ICI393450:ICR393450 IME393450:IMN393450 IWA393450:IWJ393450 JFW393450:JGF393450 JPS393450:JQB393450 JZO393450:JZX393450 KJK393450:KJT393450 KTG393450:KTP393450 LDC393450:LDL393450 LMY393450:LNH393450 LWU393450:LXD393450 MGQ393450:MGZ393450 MQM393450:MQV393450 NAI393450:NAR393450 NKE393450:NKN393450 NUA393450:NUJ393450 ODW393450:OEF393450 ONS393450:OOB393450 OXO393450:OXX393450 PHK393450:PHT393450 PRG393450:PRP393450 QBC393450:QBL393450 QKY393450:QLH393450 QUU393450:QVD393450 REQ393450:REZ393450 ROM393450:ROV393450 RYI393450:RYR393450 SIE393450:SIN393450 SSA393450:SSJ393450 TBW393450:TCF393450 TLS393450:TMB393450 TVO393450:TVX393450 UFK393450:UFT393450 UPG393450:UPP393450 UZC393450:UZL393450 VIY393450:VJH393450 VSU393450:VTD393450 WCQ393450:WCZ393450 WMM393450:WMV393450 WWI393450:WWR393450 AA458986:AJ458986 JW458986:KF458986 TS458986:UB458986 ADO458986:ADX458986 ANK458986:ANT458986 AXG458986:AXP458986 BHC458986:BHL458986 BQY458986:BRH458986 CAU458986:CBD458986 CKQ458986:CKZ458986 CUM458986:CUV458986 DEI458986:DER458986 DOE458986:DON458986 DYA458986:DYJ458986 EHW458986:EIF458986 ERS458986:ESB458986 FBO458986:FBX458986 FLK458986:FLT458986 FVG458986:FVP458986 GFC458986:GFL458986 GOY458986:GPH458986 GYU458986:GZD458986 HIQ458986:HIZ458986 HSM458986:HSV458986 ICI458986:ICR458986 IME458986:IMN458986 IWA458986:IWJ458986 JFW458986:JGF458986 JPS458986:JQB458986 JZO458986:JZX458986 KJK458986:KJT458986 KTG458986:KTP458986 LDC458986:LDL458986 LMY458986:LNH458986 LWU458986:LXD458986 MGQ458986:MGZ458986 MQM458986:MQV458986 NAI458986:NAR458986 NKE458986:NKN458986 NUA458986:NUJ458986 ODW458986:OEF458986 ONS458986:OOB458986 OXO458986:OXX458986 PHK458986:PHT458986 PRG458986:PRP458986 QBC458986:QBL458986 QKY458986:QLH458986 QUU458986:QVD458986 REQ458986:REZ458986 ROM458986:ROV458986 RYI458986:RYR458986 SIE458986:SIN458986 SSA458986:SSJ458986 TBW458986:TCF458986 TLS458986:TMB458986 TVO458986:TVX458986 UFK458986:UFT458986 UPG458986:UPP458986 UZC458986:UZL458986 VIY458986:VJH458986 VSU458986:VTD458986 WCQ458986:WCZ458986 WMM458986:WMV458986 WWI458986:WWR458986 AA524522:AJ524522 JW524522:KF524522 TS524522:UB524522 ADO524522:ADX524522 ANK524522:ANT524522 AXG524522:AXP524522 BHC524522:BHL524522 BQY524522:BRH524522 CAU524522:CBD524522 CKQ524522:CKZ524522 CUM524522:CUV524522 DEI524522:DER524522 DOE524522:DON524522 DYA524522:DYJ524522 EHW524522:EIF524522 ERS524522:ESB524522 FBO524522:FBX524522 FLK524522:FLT524522 FVG524522:FVP524522 GFC524522:GFL524522 GOY524522:GPH524522 GYU524522:GZD524522 HIQ524522:HIZ524522 HSM524522:HSV524522 ICI524522:ICR524522 IME524522:IMN524522 IWA524522:IWJ524522 JFW524522:JGF524522 JPS524522:JQB524522 JZO524522:JZX524522 KJK524522:KJT524522 KTG524522:KTP524522 LDC524522:LDL524522 LMY524522:LNH524522 LWU524522:LXD524522 MGQ524522:MGZ524522 MQM524522:MQV524522 NAI524522:NAR524522 NKE524522:NKN524522 NUA524522:NUJ524522 ODW524522:OEF524522 ONS524522:OOB524522 OXO524522:OXX524522 PHK524522:PHT524522 PRG524522:PRP524522 QBC524522:QBL524522 QKY524522:QLH524522 QUU524522:QVD524522 REQ524522:REZ524522 ROM524522:ROV524522 RYI524522:RYR524522 SIE524522:SIN524522 SSA524522:SSJ524522 TBW524522:TCF524522 TLS524522:TMB524522 TVO524522:TVX524522 UFK524522:UFT524522 UPG524522:UPP524522 UZC524522:UZL524522 VIY524522:VJH524522 VSU524522:VTD524522 WCQ524522:WCZ524522 WMM524522:WMV524522 WWI524522:WWR524522 AA590058:AJ590058 JW590058:KF590058 TS590058:UB590058 ADO590058:ADX590058 ANK590058:ANT590058 AXG590058:AXP590058 BHC590058:BHL590058 BQY590058:BRH590058 CAU590058:CBD590058 CKQ590058:CKZ590058 CUM590058:CUV590058 DEI590058:DER590058 DOE590058:DON590058 DYA590058:DYJ590058 EHW590058:EIF590058 ERS590058:ESB590058 FBO590058:FBX590058 FLK590058:FLT590058 FVG590058:FVP590058 GFC590058:GFL590058 GOY590058:GPH590058 GYU590058:GZD590058 HIQ590058:HIZ590058 HSM590058:HSV590058 ICI590058:ICR590058 IME590058:IMN590058 IWA590058:IWJ590058 JFW590058:JGF590058 JPS590058:JQB590058 JZO590058:JZX590058 KJK590058:KJT590058 KTG590058:KTP590058 LDC590058:LDL590058 LMY590058:LNH590058 LWU590058:LXD590058 MGQ590058:MGZ590058 MQM590058:MQV590058 NAI590058:NAR590058 NKE590058:NKN590058 NUA590058:NUJ590058 ODW590058:OEF590058 ONS590058:OOB590058 OXO590058:OXX590058 PHK590058:PHT590058 PRG590058:PRP590058 QBC590058:QBL590058 QKY590058:QLH590058 QUU590058:QVD590058 REQ590058:REZ590058 ROM590058:ROV590058 RYI590058:RYR590058 SIE590058:SIN590058 SSA590058:SSJ590058 TBW590058:TCF590058 TLS590058:TMB590058 TVO590058:TVX590058 UFK590058:UFT590058 UPG590058:UPP590058 UZC590058:UZL590058 VIY590058:VJH590058 VSU590058:VTD590058 WCQ590058:WCZ590058 WMM590058:WMV590058 WWI590058:WWR590058 AA655594:AJ655594 JW655594:KF655594 TS655594:UB655594 ADO655594:ADX655594 ANK655594:ANT655594 AXG655594:AXP655594 BHC655594:BHL655594 BQY655594:BRH655594 CAU655594:CBD655594 CKQ655594:CKZ655594 CUM655594:CUV655594 DEI655594:DER655594 DOE655594:DON655594 DYA655594:DYJ655594 EHW655594:EIF655594 ERS655594:ESB655594 FBO655594:FBX655594 FLK655594:FLT655594 FVG655594:FVP655594 GFC655594:GFL655594 GOY655594:GPH655594 GYU655594:GZD655594 HIQ655594:HIZ655594 HSM655594:HSV655594 ICI655594:ICR655594 IME655594:IMN655594 IWA655594:IWJ655594 JFW655594:JGF655594 JPS655594:JQB655594 JZO655594:JZX655594 KJK655594:KJT655594 KTG655594:KTP655594 LDC655594:LDL655594 LMY655594:LNH655594 LWU655594:LXD655594 MGQ655594:MGZ655594 MQM655594:MQV655594 NAI655594:NAR655594 NKE655594:NKN655594 NUA655594:NUJ655594 ODW655594:OEF655594 ONS655594:OOB655594 OXO655594:OXX655594 PHK655594:PHT655594 PRG655594:PRP655594 QBC655594:QBL655594 QKY655594:QLH655594 QUU655594:QVD655594 REQ655594:REZ655594 ROM655594:ROV655594 RYI655594:RYR655594 SIE655594:SIN655594 SSA655594:SSJ655594 TBW655594:TCF655594 TLS655594:TMB655594 TVO655594:TVX655594 UFK655594:UFT655594 UPG655594:UPP655594 UZC655594:UZL655594 VIY655594:VJH655594 VSU655594:VTD655594 WCQ655594:WCZ655594 WMM655594:WMV655594 WWI655594:WWR655594 AA721130:AJ721130 JW721130:KF721130 TS721130:UB721130 ADO721130:ADX721130 ANK721130:ANT721130 AXG721130:AXP721130 BHC721130:BHL721130 BQY721130:BRH721130 CAU721130:CBD721130 CKQ721130:CKZ721130 CUM721130:CUV721130 DEI721130:DER721130 DOE721130:DON721130 DYA721130:DYJ721130 EHW721130:EIF721130 ERS721130:ESB721130 FBO721130:FBX721130 FLK721130:FLT721130 FVG721130:FVP721130 GFC721130:GFL721130 GOY721130:GPH721130 GYU721130:GZD721130 HIQ721130:HIZ721130 HSM721130:HSV721130 ICI721130:ICR721130 IME721130:IMN721130 IWA721130:IWJ721130 JFW721130:JGF721130 JPS721130:JQB721130 JZO721130:JZX721130 KJK721130:KJT721130 KTG721130:KTP721130 LDC721130:LDL721130 LMY721130:LNH721130 LWU721130:LXD721130 MGQ721130:MGZ721130 MQM721130:MQV721130 NAI721130:NAR721130 NKE721130:NKN721130 NUA721130:NUJ721130 ODW721130:OEF721130 ONS721130:OOB721130 OXO721130:OXX721130 PHK721130:PHT721130 PRG721130:PRP721130 QBC721130:QBL721130 QKY721130:QLH721130 QUU721130:QVD721130 REQ721130:REZ721130 ROM721130:ROV721130 RYI721130:RYR721130 SIE721130:SIN721130 SSA721130:SSJ721130 TBW721130:TCF721130 TLS721130:TMB721130 TVO721130:TVX721130 UFK721130:UFT721130 UPG721130:UPP721130 UZC721130:UZL721130 VIY721130:VJH721130 VSU721130:VTD721130 WCQ721130:WCZ721130 WMM721130:WMV721130 WWI721130:WWR721130 AA786666:AJ786666 JW786666:KF786666 TS786666:UB786666 ADO786666:ADX786666 ANK786666:ANT786666 AXG786666:AXP786666 BHC786666:BHL786666 BQY786666:BRH786666 CAU786666:CBD786666 CKQ786666:CKZ786666 CUM786666:CUV786666 DEI786666:DER786666 DOE786666:DON786666 DYA786666:DYJ786666 EHW786666:EIF786666 ERS786666:ESB786666 FBO786666:FBX786666 FLK786666:FLT786666 FVG786666:FVP786666 GFC786666:GFL786666 GOY786666:GPH786666 GYU786666:GZD786666 HIQ786666:HIZ786666 HSM786666:HSV786666 ICI786666:ICR786666 IME786666:IMN786666 IWA786666:IWJ786666 JFW786666:JGF786666 JPS786666:JQB786666 JZO786666:JZX786666 KJK786666:KJT786666 KTG786666:KTP786666 LDC786666:LDL786666 LMY786666:LNH786666 LWU786666:LXD786666 MGQ786666:MGZ786666 MQM786666:MQV786666 NAI786666:NAR786666 NKE786666:NKN786666 NUA786666:NUJ786666 ODW786666:OEF786666 ONS786666:OOB786666 OXO786666:OXX786666 PHK786666:PHT786666 PRG786666:PRP786666 QBC786666:QBL786666 QKY786666:QLH786666 QUU786666:QVD786666 REQ786666:REZ786666 ROM786666:ROV786666 RYI786666:RYR786666 SIE786666:SIN786666 SSA786666:SSJ786666 TBW786666:TCF786666 TLS786666:TMB786666 TVO786666:TVX786666 UFK786666:UFT786666 UPG786666:UPP786666 UZC786666:UZL786666 VIY786666:VJH786666 VSU786666:VTD786666 WCQ786666:WCZ786666 WMM786666:WMV786666 WWI786666:WWR786666 AA852202:AJ852202 JW852202:KF852202 TS852202:UB852202 ADO852202:ADX852202 ANK852202:ANT852202 AXG852202:AXP852202 BHC852202:BHL852202 BQY852202:BRH852202 CAU852202:CBD852202 CKQ852202:CKZ852202 CUM852202:CUV852202 DEI852202:DER852202 DOE852202:DON852202 DYA852202:DYJ852202 EHW852202:EIF852202 ERS852202:ESB852202 FBO852202:FBX852202 FLK852202:FLT852202 FVG852202:FVP852202 GFC852202:GFL852202 GOY852202:GPH852202 GYU852202:GZD852202 HIQ852202:HIZ852202 HSM852202:HSV852202 ICI852202:ICR852202 IME852202:IMN852202 IWA852202:IWJ852202 JFW852202:JGF852202 JPS852202:JQB852202 JZO852202:JZX852202 KJK852202:KJT852202 KTG852202:KTP852202 LDC852202:LDL852202 LMY852202:LNH852202 LWU852202:LXD852202 MGQ852202:MGZ852202 MQM852202:MQV852202 NAI852202:NAR852202 NKE852202:NKN852202 NUA852202:NUJ852202 ODW852202:OEF852202 ONS852202:OOB852202 OXO852202:OXX852202 PHK852202:PHT852202 PRG852202:PRP852202 QBC852202:QBL852202 QKY852202:QLH852202 QUU852202:QVD852202 REQ852202:REZ852202 ROM852202:ROV852202 RYI852202:RYR852202 SIE852202:SIN852202 SSA852202:SSJ852202 TBW852202:TCF852202 TLS852202:TMB852202 TVO852202:TVX852202 UFK852202:UFT852202 UPG852202:UPP852202 UZC852202:UZL852202 VIY852202:VJH852202 VSU852202:VTD852202 WCQ852202:WCZ852202 WMM852202:WMV852202 WWI852202:WWR852202 AA917738:AJ917738 JW917738:KF917738 TS917738:UB917738 ADO917738:ADX917738 ANK917738:ANT917738 AXG917738:AXP917738 BHC917738:BHL917738 BQY917738:BRH917738 CAU917738:CBD917738 CKQ917738:CKZ917738 CUM917738:CUV917738 DEI917738:DER917738 DOE917738:DON917738 DYA917738:DYJ917738 EHW917738:EIF917738 ERS917738:ESB917738 FBO917738:FBX917738 FLK917738:FLT917738 FVG917738:FVP917738 GFC917738:GFL917738 GOY917738:GPH917738 GYU917738:GZD917738 HIQ917738:HIZ917738 HSM917738:HSV917738 ICI917738:ICR917738 IME917738:IMN917738 IWA917738:IWJ917738 JFW917738:JGF917738 JPS917738:JQB917738 JZO917738:JZX917738 KJK917738:KJT917738 KTG917738:KTP917738 LDC917738:LDL917738 LMY917738:LNH917738 LWU917738:LXD917738 MGQ917738:MGZ917738 MQM917738:MQV917738 NAI917738:NAR917738 NKE917738:NKN917738 NUA917738:NUJ917738 ODW917738:OEF917738 ONS917738:OOB917738 OXO917738:OXX917738 PHK917738:PHT917738 PRG917738:PRP917738 QBC917738:QBL917738 QKY917738:QLH917738 QUU917738:QVD917738 REQ917738:REZ917738 ROM917738:ROV917738 RYI917738:RYR917738 SIE917738:SIN917738 SSA917738:SSJ917738 TBW917738:TCF917738 TLS917738:TMB917738 TVO917738:TVX917738 UFK917738:UFT917738 UPG917738:UPP917738 UZC917738:UZL917738 VIY917738:VJH917738 VSU917738:VTD917738 WCQ917738:WCZ917738 WMM917738:WMV917738 WWI917738:WWR917738 AA983274:AJ983274 JW983274:KF983274 TS983274:UB983274 ADO983274:ADX983274 ANK983274:ANT983274 AXG983274:AXP983274 BHC983274:BHL983274 BQY983274:BRH983274 CAU983274:CBD983274 CKQ983274:CKZ983274 CUM983274:CUV983274 DEI983274:DER983274 DOE983274:DON983274 DYA983274:DYJ983274 EHW983274:EIF983274 ERS983274:ESB983274 FBO983274:FBX983274 FLK983274:FLT983274 FVG983274:FVP983274 GFC983274:GFL983274 GOY983274:GPH983274 GYU983274:GZD983274 HIQ983274:HIZ983274 HSM983274:HSV983274 ICI983274:ICR983274 IME983274:IMN983274 IWA983274:IWJ983274 JFW983274:JGF983274 JPS983274:JQB983274 JZO983274:JZX983274 KJK983274:KJT983274 KTG983274:KTP983274 LDC983274:LDL983274 LMY983274:LNH983274 LWU983274:LXD983274 MGQ983274:MGZ983274 MQM983274:MQV983274 NAI983274:NAR983274 NKE983274:NKN983274 NUA983274:NUJ983274 ODW983274:OEF983274 ONS983274:OOB983274 OXO983274:OXX983274 PHK983274:PHT983274 PRG983274:PRP983274 QBC983274:QBL983274 QKY983274:QLH983274 QUU983274:QVD983274 REQ983274:REZ983274 ROM983274:ROV983274 RYI983274:RYR983274 SIE983274:SIN983274 SSA983274:SSJ983274 TBW983274:TCF983274 TLS983274:TMB983274 TVO983274:TVX983274 UFK983274:UFT983274 UPG983274:UPP983274 UZC983274:UZL983274 VIY983274:VJH983274 VSU983274:VTD983274 WCQ983274:WCZ983274 WMM983274:WMV983274 WWI983274:WWR983274 AA239:AJ239 JW239:KF239 TS239:UB239 ADO239:ADX239 ANK239:ANT239 AXG239:AXP239 BHC239:BHL239 BQY239:BRH239 CAU239:CBD239 CKQ239:CKZ239 CUM239:CUV239 DEI239:DER239 DOE239:DON239 DYA239:DYJ239 EHW239:EIF239 ERS239:ESB239 FBO239:FBX239 FLK239:FLT239 FVG239:FVP239 GFC239:GFL239 GOY239:GPH239 GYU239:GZD239 HIQ239:HIZ239 HSM239:HSV239 ICI239:ICR239 IME239:IMN239 IWA239:IWJ239 JFW239:JGF239 JPS239:JQB239 JZO239:JZX239 KJK239:KJT239 KTG239:KTP239 LDC239:LDL239 LMY239:LNH239 LWU239:LXD239 MGQ239:MGZ239 MQM239:MQV239 NAI239:NAR239 NKE239:NKN239 NUA239:NUJ239 ODW239:OEF239 ONS239:OOB239 OXO239:OXX239 PHK239:PHT239 PRG239:PRP239 QBC239:QBL239 QKY239:QLH239 QUU239:QVD239 REQ239:REZ239 ROM239:ROV239 RYI239:RYR239 SIE239:SIN239 SSA239:SSJ239 TBW239:TCF239 TLS239:TMB239 TVO239:TVX239 UFK239:UFT239 UPG239:UPP239 UZC239:UZL239 VIY239:VJH239 VSU239:VTD239 WCQ239:WCZ239 WMM239:WMV239 WWI239:WWR239 AA65775:AJ65775 JW65775:KF65775 TS65775:UB65775 ADO65775:ADX65775 ANK65775:ANT65775 AXG65775:AXP65775 BHC65775:BHL65775 BQY65775:BRH65775 CAU65775:CBD65775 CKQ65775:CKZ65775 CUM65775:CUV65775 DEI65775:DER65775 DOE65775:DON65775 DYA65775:DYJ65775 EHW65775:EIF65775 ERS65775:ESB65775 FBO65775:FBX65775 FLK65775:FLT65775 FVG65775:FVP65775 GFC65775:GFL65775 GOY65775:GPH65775 GYU65775:GZD65775 HIQ65775:HIZ65775 HSM65775:HSV65775 ICI65775:ICR65775 IME65775:IMN65775 IWA65775:IWJ65775 JFW65775:JGF65775 JPS65775:JQB65775 JZO65775:JZX65775 KJK65775:KJT65775 KTG65775:KTP65775 LDC65775:LDL65775 LMY65775:LNH65775 LWU65775:LXD65775 MGQ65775:MGZ65775 MQM65775:MQV65775 NAI65775:NAR65775 NKE65775:NKN65775 NUA65775:NUJ65775 ODW65775:OEF65775 ONS65775:OOB65775 OXO65775:OXX65775 PHK65775:PHT65775 PRG65775:PRP65775 QBC65775:QBL65775 QKY65775:QLH65775 QUU65775:QVD65775 REQ65775:REZ65775 ROM65775:ROV65775 RYI65775:RYR65775 SIE65775:SIN65775 SSA65775:SSJ65775 TBW65775:TCF65775 TLS65775:TMB65775 TVO65775:TVX65775 UFK65775:UFT65775 UPG65775:UPP65775 UZC65775:UZL65775 VIY65775:VJH65775 VSU65775:VTD65775 WCQ65775:WCZ65775 WMM65775:WMV65775 WWI65775:WWR65775 AA131311:AJ131311 JW131311:KF131311 TS131311:UB131311 ADO131311:ADX131311 ANK131311:ANT131311 AXG131311:AXP131311 BHC131311:BHL131311 BQY131311:BRH131311 CAU131311:CBD131311 CKQ131311:CKZ131311 CUM131311:CUV131311 DEI131311:DER131311 DOE131311:DON131311 DYA131311:DYJ131311 EHW131311:EIF131311 ERS131311:ESB131311 FBO131311:FBX131311 FLK131311:FLT131311 FVG131311:FVP131311 GFC131311:GFL131311 GOY131311:GPH131311 GYU131311:GZD131311 HIQ131311:HIZ131311 HSM131311:HSV131311 ICI131311:ICR131311 IME131311:IMN131311 IWA131311:IWJ131311 JFW131311:JGF131311 JPS131311:JQB131311 JZO131311:JZX131311 KJK131311:KJT131311 KTG131311:KTP131311 LDC131311:LDL131311 LMY131311:LNH131311 LWU131311:LXD131311 MGQ131311:MGZ131311 MQM131311:MQV131311 NAI131311:NAR131311 NKE131311:NKN131311 NUA131311:NUJ131311 ODW131311:OEF131311 ONS131311:OOB131311 OXO131311:OXX131311 PHK131311:PHT131311 PRG131311:PRP131311 QBC131311:QBL131311 QKY131311:QLH131311 QUU131311:QVD131311 REQ131311:REZ131311 ROM131311:ROV131311 RYI131311:RYR131311 SIE131311:SIN131311 SSA131311:SSJ131311 TBW131311:TCF131311 TLS131311:TMB131311 TVO131311:TVX131311 UFK131311:UFT131311 UPG131311:UPP131311 UZC131311:UZL131311 VIY131311:VJH131311 VSU131311:VTD131311 WCQ131311:WCZ131311 WMM131311:WMV131311 WWI131311:WWR131311 AA196847:AJ196847 JW196847:KF196847 TS196847:UB196847 ADO196847:ADX196847 ANK196847:ANT196847 AXG196847:AXP196847 BHC196847:BHL196847 BQY196847:BRH196847 CAU196847:CBD196847 CKQ196847:CKZ196847 CUM196847:CUV196847 DEI196847:DER196847 DOE196847:DON196847 DYA196847:DYJ196847 EHW196847:EIF196847 ERS196847:ESB196847 FBO196847:FBX196847 FLK196847:FLT196847 FVG196847:FVP196847 GFC196847:GFL196847 GOY196847:GPH196847 GYU196847:GZD196847 HIQ196847:HIZ196847 HSM196847:HSV196847 ICI196847:ICR196847 IME196847:IMN196847 IWA196847:IWJ196847 JFW196847:JGF196847 JPS196847:JQB196847 JZO196847:JZX196847 KJK196847:KJT196847 KTG196847:KTP196847 LDC196847:LDL196847 LMY196847:LNH196847 LWU196847:LXD196847 MGQ196847:MGZ196847 MQM196847:MQV196847 NAI196847:NAR196847 NKE196847:NKN196847 NUA196847:NUJ196847 ODW196847:OEF196847 ONS196847:OOB196847 OXO196847:OXX196847 PHK196847:PHT196847 PRG196847:PRP196847 QBC196847:QBL196847 QKY196847:QLH196847 QUU196847:QVD196847 REQ196847:REZ196847 ROM196847:ROV196847 RYI196847:RYR196847 SIE196847:SIN196847 SSA196847:SSJ196847 TBW196847:TCF196847 TLS196847:TMB196847 TVO196847:TVX196847 UFK196847:UFT196847 UPG196847:UPP196847 UZC196847:UZL196847 VIY196847:VJH196847 VSU196847:VTD196847 WCQ196847:WCZ196847 WMM196847:WMV196847 WWI196847:WWR196847 AA262383:AJ262383 JW262383:KF262383 TS262383:UB262383 ADO262383:ADX262383 ANK262383:ANT262383 AXG262383:AXP262383 BHC262383:BHL262383 BQY262383:BRH262383 CAU262383:CBD262383 CKQ262383:CKZ262383 CUM262383:CUV262383 DEI262383:DER262383 DOE262383:DON262383 DYA262383:DYJ262383 EHW262383:EIF262383 ERS262383:ESB262383 FBO262383:FBX262383 FLK262383:FLT262383 FVG262383:FVP262383 GFC262383:GFL262383 GOY262383:GPH262383 GYU262383:GZD262383 HIQ262383:HIZ262383 HSM262383:HSV262383 ICI262383:ICR262383 IME262383:IMN262383 IWA262383:IWJ262383 JFW262383:JGF262383 JPS262383:JQB262383 JZO262383:JZX262383 KJK262383:KJT262383 KTG262383:KTP262383 LDC262383:LDL262383 LMY262383:LNH262383 LWU262383:LXD262383 MGQ262383:MGZ262383 MQM262383:MQV262383 NAI262383:NAR262383 NKE262383:NKN262383 NUA262383:NUJ262383 ODW262383:OEF262383 ONS262383:OOB262383 OXO262383:OXX262383 PHK262383:PHT262383 PRG262383:PRP262383 QBC262383:QBL262383 QKY262383:QLH262383 QUU262383:QVD262383 REQ262383:REZ262383 ROM262383:ROV262383 RYI262383:RYR262383 SIE262383:SIN262383 SSA262383:SSJ262383 TBW262383:TCF262383 TLS262383:TMB262383 TVO262383:TVX262383 UFK262383:UFT262383 UPG262383:UPP262383 UZC262383:UZL262383 VIY262383:VJH262383 VSU262383:VTD262383 WCQ262383:WCZ262383 WMM262383:WMV262383 WWI262383:WWR262383 AA327919:AJ327919 JW327919:KF327919 TS327919:UB327919 ADO327919:ADX327919 ANK327919:ANT327919 AXG327919:AXP327919 BHC327919:BHL327919 BQY327919:BRH327919 CAU327919:CBD327919 CKQ327919:CKZ327919 CUM327919:CUV327919 DEI327919:DER327919 DOE327919:DON327919 DYA327919:DYJ327919 EHW327919:EIF327919 ERS327919:ESB327919 FBO327919:FBX327919 FLK327919:FLT327919 FVG327919:FVP327919 GFC327919:GFL327919 GOY327919:GPH327919 GYU327919:GZD327919 HIQ327919:HIZ327919 HSM327919:HSV327919 ICI327919:ICR327919 IME327919:IMN327919 IWA327919:IWJ327919 JFW327919:JGF327919 JPS327919:JQB327919 JZO327919:JZX327919 KJK327919:KJT327919 KTG327919:KTP327919 LDC327919:LDL327919 LMY327919:LNH327919 LWU327919:LXD327919 MGQ327919:MGZ327919 MQM327919:MQV327919 NAI327919:NAR327919 NKE327919:NKN327919 NUA327919:NUJ327919 ODW327919:OEF327919 ONS327919:OOB327919 OXO327919:OXX327919 PHK327919:PHT327919 PRG327919:PRP327919 QBC327919:QBL327919 QKY327919:QLH327919 QUU327919:QVD327919 REQ327919:REZ327919 ROM327919:ROV327919 RYI327919:RYR327919 SIE327919:SIN327919 SSA327919:SSJ327919 TBW327919:TCF327919 TLS327919:TMB327919 TVO327919:TVX327919 UFK327919:UFT327919 UPG327919:UPP327919 UZC327919:UZL327919 VIY327919:VJH327919 VSU327919:VTD327919 WCQ327919:WCZ327919 WMM327919:WMV327919 WWI327919:WWR327919 AA393455:AJ393455 JW393455:KF393455 TS393455:UB393455 ADO393455:ADX393455 ANK393455:ANT393455 AXG393455:AXP393455 BHC393455:BHL393455 BQY393455:BRH393455 CAU393455:CBD393455 CKQ393455:CKZ393455 CUM393455:CUV393455 DEI393455:DER393455 DOE393455:DON393455 DYA393455:DYJ393455 EHW393455:EIF393455 ERS393455:ESB393455 FBO393455:FBX393455 FLK393455:FLT393455 FVG393455:FVP393455 GFC393455:GFL393455 GOY393455:GPH393455 GYU393455:GZD393455 HIQ393455:HIZ393455 HSM393455:HSV393455 ICI393455:ICR393455 IME393455:IMN393455 IWA393455:IWJ393455 JFW393455:JGF393455 JPS393455:JQB393455 JZO393455:JZX393455 KJK393455:KJT393455 KTG393455:KTP393455 LDC393455:LDL393455 LMY393455:LNH393455 LWU393455:LXD393455 MGQ393455:MGZ393455 MQM393455:MQV393455 NAI393455:NAR393455 NKE393455:NKN393455 NUA393455:NUJ393455 ODW393455:OEF393455 ONS393455:OOB393455 OXO393455:OXX393455 PHK393455:PHT393455 PRG393455:PRP393455 QBC393455:QBL393455 QKY393455:QLH393455 QUU393455:QVD393455 REQ393455:REZ393455 ROM393455:ROV393455 RYI393455:RYR393455 SIE393455:SIN393455 SSA393455:SSJ393455 TBW393455:TCF393455 TLS393455:TMB393455 TVO393455:TVX393455 UFK393455:UFT393455 UPG393455:UPP393455 UZC393455:UZL393455 VIY393455:VJH393455 VSU393455:VTD393455 WCQ393455:WCZ393455 WMM393455:WMV393455 WWI393455:WWR393455 AA458991:AJ458991 JW458991:KF458991 TS458991:UB458991 ADO458991:ADX458991 ANK458991:ANT458991 AXG458991:AXP458991 BHC458991:BHL458991 BQY458991:BRH458991 CAU458991:CBD458991 CKQ458991:CKZ458991 CUM458991:CUV458991 DEI458991:DER458991 DOE458991:DON458991 DYA458991:DYJ458991 EHW458991:EIF458991 ERS458991:ESB458991 FBO458991:FBX458991 FLK458991:FLT458991 FVG458991:FVP458991 GFC458991:GFL458991 GOY458991:GPH458991 GYU458991:GZD458991 HIQ458991:HIZ458991 HSM458991:HSV458991 ICI458991:ICR458991 IME458991:IMN458991 IWA458991:IWJ458991 JFW458991:JGF458991 JPS458991:JQB458991 JZO458991:JZX458991 KJK458991:KJT458991 KTG458991:KTP458991 LDC458991:LDL458991 LMY458991:LNH458991 LWU458991:LXD458991 MGQ458991:MGZ458991 MQM458991:MQV458991 NAI458991:NAR458991 NKE458991:NKN458991 NUA458991:NUJ458991 ODW458991:OEF458991 ONS458991:OOB458991 OXO458991:OXX458991 PHK458991:PHT458991 PRG458991:PRP458991 QBC458991:QBL458991 QKY458991:QLH458991 QUU458991:QVD458991 REQ458991:REZ458991 ROM458991:ROV458991 RYI458991:RYR458991 SIE458991:SIN458991 SSA458991:SSJ458991 TBW458991:TCF458991 TLS458991:TMB458991 TVO458991:TVX458991 UFK458991:UFT458991 UPG458991:UPP458991 UZC458991:UZL458991 VIY458991:VJH458991 VSU458991:VTD458991 WCQ458991:WCZ458991 WMM458991:WMV458991 WWI458991:WWR458991 AA524527:AJ524527 JW524527:KF524527 TS524527:UB524527 ADO524527:ADX524527 ANK524527:ANT524527 AXG524527:AXP524527 BHC524527:BHL524527 BQY524527:BRH524527 CAU524527:CBD524527 CKQ524527:CKZ524527 CUM524527:CUV524527 DEI524527:DER524527 DOE524527:DON524527 DYA524527:DYJ524527 EHW524527:EIF524527 ERS524527:ESB524527 FBO524527:FBX524527 FLK524527:FLT524527 FVG524527:FVP524527 GFC524527:GFL524527 GOY524527:GPH524527 GYU524527:GZD524527 HIQ524527:HIZ524527 HSM524527:HSV524527 ICI524527:ICR524527 IME524527:IMN524527 IWA524527:IWJ524527 JFW524527:JGF524527 JPS524527:JQB524527 JZO524527:JZX524527 KJK524527:KJT524527 KTG524527:KTP524527 LDC524527:LDL524527 LMY524527:LNH524527 LWU524527:LXD524527 MGQ524527:MGZ524527 MQM524527:MQV524527 NAI524527:NAR524527 NKE524527:NKN524527 NUA524527:NUJ524527 ODW524527:OEF524527 ONS524527:OOB524527 OXO524527:OXX524527 PHK524527:PHT524527 PRG524527:PRP524527 QBC524527:QBL524527 QKY524527:QLH524527 QUU524527:QVD524527 REQ524527:REZ524527 ROM524527:ROV524527 RYI524527:RYR524527 SIE524527:SIN524527 SSA524527:SSJ524527 TBW524527:TCF524527 TLS524527:TMB524527 TVO524527:TVX524527 UFK524527:UFT524527 UPG524527:UPP524527 UZC524527:UZL524527 VIY524527:VJH524527 VSU524527:VTD524527 WCQ524527:WCZ524527 WMM524527:WMV524527 WWI524527:WWR524527 AA590063:AJ590063 JW590063:KF590063 TS590063:UB590063 ADO590063:ADX590063 ANK590063:ANT590063 AXG590063:AXP590063 BHC590063:BHL590063 BQY590063:BRH590063 CAU590063:CBD590063 CKQ590063:CKZ590063 CUM590063:CUV590063 DEI590063:DER590063 DOE590063:DON590063 DYA590063:DYJ590063 EHW590063:EIF590063 ERS590063:ESB590063 FBO590063:FBX590063 FLK590063:FLT590063 FVG590063:FVP590063 GFC590063:GFL590063 GOY590063:GPH590063 GYU590063:GZD590063 HIQ590063:HIZ590063 HSM590063:HSV590063 ICI590063:ICR590063 IME590063:IMN590063 IWA590063:IWJ590063 JFW590063:JGF590063 JPS590063:JQB590063 JZO590063:JZX590063 KJK590063:KJT590063 KTG590063:KTP590063 LDC590063:LDL590063 LMY590063:LNH590063 LWU590063:LXD590063 MGQ590063:MGZ590063 MQM590063:MQV590063 NAI590063:NAR590063 NKE590063:NKN590063 NUA590063:NUJ590063 ODW590063:OEF590063 ONS590063:OOB590063 OXO590063:OXX590063 PHK590063:PHT590063 PRG590063:PRP590063 QBC590063:QBL590063 QKY590063:QLH590063 QUU590063:QVD590063 REQ590063:REZ590063 ROM590063:ROV590063 RYI590063:RYR590063 SIE590063:SIN590063 SSA590063:SSJ590063 TBW590063:TCF590063 TLS590063:TMB590063 TVO590063:TVX590063 UFK590063:UFT590063 UPG590063:UPP590063 UZC590063:UZL590063 VIY590063:VJH590063 VSU590063:VTD590063 WCQ590063:WCZ590063 WMM590063:WMV590063 WWI590063:WWR590063 AA655599:AJ655599 JW655599:KF655599 TS655599:UB655599 ADO655599:ADX655599 ANK655599:ANT655599 AXG655599:AXP655599 BHC655599:BHL655599 BQY655599:BRH655599 CAU655599:CBD655599 CKQ655599:CKZ655599 CUM655599:CUV655599 DEI655599:DER655599 DOE655599:DON655599 DYA655599:DYJ655599 EHW655599:EIF655599 ERS655599:ESB655599 FBO655599:FBX655599 FLK655599:FLT655599 FVG655599:FVP655599 GFC655599:GFL655599 GOY655599:GPH655599 GYU655599:GZD655599 HIQ655599:HIZ655599 HSM655599:HSV655599 ICI655599:ICR655599 IME655599:IMN655599 IWA655599:IWJ655599 JFW655599:JGF655599 JPS655599:JQB655599 JZO655599:JZX655599 KJK655599:KJT655599 KTG655599:KTP655599 LDC655599:LDL655599 LMY655599:LNH655599 LWU655599:LXD655599 MGQ655599:MGZ655599 MQM655599:MQV655599 NAI655599:NAR655599 NKE655599:NKN655599 NUA655599:NUJ655599 ODW655599:OEF655599 ONS655599:OOB655599 OXO655599:OXX655599 PHK655599:PHT655599 PRG655599:PRP655599 QBC655599:QBL655599 QKY655599:QLH655599 QUU655599:QVD655599 REQ655599:REZ655599 ROM655599:ROV655599 RYI655599:RYR655599 SIE655599:SIN655599 SSA655599:SSJ655599 TBW655599:TCF655599 TLS655599:TMB655599 TVO655599:TVX655599 UFK655599:UFT655599 UPG655599:UPP655599 UZC655599:UZL655599 VIY655599:VJH655599 VSU655599:VTD655599 WCQ655599:WCZ655599 WMM655599:WMV655599 WWI655599:WWR655599 AA721135:AJ721135 JW721135:KF721135 TS721135:UB721135 ADO721135:ADX721135 ANK721135:ANT721135 AXG721135:AXP721135 BHC721135:BHL721135 BQY721135:BRH721135 CAU721135:CBD721135 CKQ721135:CKZ721135 CUM721135:CUV721135 DEI721135:DER721135 DOE721135:DON721135 DYA721135:DYJ721135 EHW721135:EIF721135 ERS721135:ESB721135 FBO721135:FBX721135 FLK721135:FLT721135 FVG721135:FVP721135 GFC721135:GFL721135 GOY721135:GPH721135 GYU721135:GZD721135 HIQ721135:HIZ721135 HSM721135:HSV721135 ICI721135:ICR721135 IME721135:IMN721135 IWA721135:IWJ721135 JFW721135:JGF721135 JPS721135:JQB721135 JZO721135:JZX721135 KJK721135:KJT721135 KTG721135:KTP721135 LDC721135:LDL721135 LMY721135:LNH721135 LWU721135:LXD721135 MGQ721135:MGZ721135 MQM721135:MQV721135 NAI721135:NAR721135 NKE721135:NKN721135 NUA721135:NUJ721135 ODW721135:OEF721135 ONS721135:OOB721135 OXO721135:OXX721135 PHK721135:PHT721135 PRG721135:PRP721135 QBC721135:QBL721135 QKY721135:QLH721135 QUU721135:QVD721135 REQ721135:REZ721135 ROM721135:ROV721135 RYI721135:RYR721135 SIE721135:SIN721135 SSA721135:SSJ721135 TBW721135:TCF721135 TLS721135:TMB721135 TVO721135:TVX721135 UFK721135:UFT721135 UPG721135:UPP721135 UZC721135:UZL721135 VIY721135:VJH721135 VSU721135:VTD721135 WCQ721135:WCZ721135 WMM721135:WMV721135 WWI721135:WWR721135 AA786671:AJ786671 JW786671:KF786671 TS786671:UB786671 ADO786671:ADX786671 ANK786671:ANT786671 AXG786671:AXP786671 BHC786671:BHL786671 BQY786671:BRH786671 CAU786671:CBD786671 CKQ786671:CKZ786671 CUM786671:CUV786671 DEI786671:DER786671 DOE786671:DON786671 DYA786671:DYJ786671 EHW786671:EIF786671 ERS786671:ESB786671 FBO786671:FBX786671 FLK786671:FLT786671 FVG786671:FVP786671 GFC786671:GFL786671 GOY786671:GPH786671 GYU786671:GZD786671 HIQ786671:HIZ786671 HSM786671:HSV786671 ICI786671:ICR786671 IME786671:IMN786671 IWA786671:IWJ786671 JFW786671:JGF786671 JPS786671:JQB786671 JZO786671:JZX786671 KJK786671:KJT786671 KTG786671:KTP786671 LDC786671:LDL786671 LMY786671:LNH786671 LWU786671:LXD786671 MGQ786671:MGZ786671 MQM786671:MQV786671 NAI786671:NAR786671 NKE786671:NKN786671 NUA786671:NUJ786671 ODW786671:OEF786671 ONS786671:OOB786671 OXO786671:OXX786671 PHK786671:PHT786671 PRG786671:PRP786671 QBC786671:QBL786671 QKY786671:QLH786671 QUU786671:QVD786671 REQ786671:REZ786671 ROM786671:ROV786671 RYI786671:RYR786671 SIE786671:SIN786671 SSA786671:SSJ786671 TBW786671:TCF786671 TLS786671:TMB786671 TVO786671:TVX786671 UFK786671:UFT786671 UPG786671:UPP786671 UZC786671:UZL786671 VIY786671:VJH786671 VSU786671:VTD786671 WCQ786671:WCZ786671 WMM786671:WMV786671 WWI786671:WWR786671 AA852207:AJ852207 JW852207:KF852207 TS852207:UB852207 ADO852207:ADX852207 ANK852207:ANT852207 AXG852207:AXP852207 BHC852207:BHL852207 BQY852207:BRH852207 CAU852207:CBD852207 CKQ852207:CKZ852207 CUM852207:CUV852207 DEI852207:DER852207 DOE852207:DON852207 DYA852207:DYJ852207 EHW852207:EIF852207 ERS852207:ESB852207 FBO852207:FBX852207 FLK852207:FLT852207 FVG852207:FVP852207 GFC852207:GFL852207 GOY852207:GPH852207 GYU852207:GZD852207 HIQ852207:HIZ852207 HSM852207:HSV852207 ICI852207:ICR852207 IME852207:IMN852207 IWA852207:IWJ852207 JFW852207:JGF852207 JPS852207:JQB852207 JZO852207:JZX852207 KJK852207:KJT852207 KTG852207:KTP852207 LDC852207:LDL852207 LMY852207:LNH852207 LWU852207:LXD852207 MGQ852207:MGZ852207 MQM852207:MQV852207 NAI852207:NAR852207 NKE852207:NKN852207 NUA852207:NUJ852207 ODW852207:OEF852207 ONS852207:OOB852207 OXO852207:OXX852207 PHK852207:PHT852207 PRG852207:PRP852207 QBC852207:QBL852207 QKY852207:QLH852207 QUU852207:QVD852207 REQ852207:REZ852207 ROM852207:ROV852207 RYI852207:RYR852207 SIE852207:SIN852207 SSA852207:SSJ852207 TBW852207:TCF852207 TLS852207:TMB852207 TVO852207:TVX852207 UFK852207:UFT852207 UPG852207:UPP852207 UZC852207:UZL852207 VIY852207:VJH852207 VSU852207:VTD852207 WCQ852207:WCZ852207 WMM852207:WMV852207 WWI852207:WWR852207 AA917743:AJ917743 JW917743:KF917743 TS917743:UB917743 ADO917743:ADX917743 ANK917743:ANT917743 AXG917743:AXP917743 BHC917743:BHL917743 BQY917743:BRH917743 CAU917743:CBD917743 CKQ917743:CKZ917743 CUM917743:CUV917743 DEI917743:DER917743 DOE917743:DON917743 DYA917743:DYJ917743 EHW917743:EIF917743 ERS917743:ESB917743 FBO917743:FBX917743 FLK917743:FLT917743 FVG917743:FVP917743 GFC917743:GFL917743 GOY917743:GPH917743 GYU917743:GZD917743 HIQ917743:HIZ917743 HSM917743:HSV917743 ICI917743:ICR917743 IME917743:IMN917743 IWA917743:IWJ917743 JFW917743:JGF917743 JPS917743:JQB917743 JZO917743:JZX917743 KJK917743:KJT917743 KTG917743:KTP917743 LDC917743:LDL917743 LMY917743:LNH917743 LWU917743:LXD917743 MGQ917743:MGZ917743 MQM917743:MQV917743 NAI917743:NAR917743 NKE917743:NKN917743 NUA917743:NUJ917743 ODW917743:OEF917743 ONS917743:OOB917743 OXO917743:OXX917743 PHK917743:PHT917743 PRG917743:PRP917743 QBC917743:QBL917743 QKY917743:QLH917743 QUU917743:QVD917743 REQ917743:REZ917743 ROM917743:ROV917743 RYI917743:RYR917743 SIE917743:SIN917743 SSA917743:SSJ917743 TBW917743:TCF917743 TLS917743:TMB917743 TVO917743:TVX917743 UFK917743:UFT917743 UPG917743:UPP917743 UZC917743:UZL917743 VIY917743:VJH917743 VSU917743:VTD917743 WCQ917743:WCZ917743 WMM917743:WMV917743 WWI917743:WWR917743 AA983279:AJ983279 JW983279:KF983279 TS983279:UB983279 ADO983279:ADX983279 ANK983279:ANT983279 AXG983279:AXP983279 BHC983279:BHL983279 BQY983279:BRH983279 CAU983279:CBD983279 CKQ983279:CKZ983279 CUM983279:CUV983279 DEI983279:DER983279 DOE983279:DON983279 DYA983279:DYJ983279 EHW983279:EIF983279 ERS983279:ESB983279 FBO983279:FBX983279 FLK983279:FLT983279 FVG983279:FVP983279 GFC983279:GFL983279 GOY983279:GPH983279 GYU983279:GZD983279 HIQ983279:HIZ983279 HSM983279:HSV983279 ICI983279:ICR983279 IME983279:IMN983279 IWA983279:IWJ983279 JFW983279:JGF983279 JPS983279:JQB983279 JZO983279:JZX983279 KJK983279:KJT983279 KTG983279:KTP983279 LDC983279:LDL983279 LMY983279:LNH983279 LWU983279:LXD983279 MGQ983279:MGZ983279 MQM983279:MQV983279 NAI983279:NAR983279 NKE983279:NKN983279 NUA983279:NUJ983279 ODW983279:OEF983279 ONS983279:OOB983279 OXO983279:OXX983279 PHK983279:PHT983279 PRG983279:PRP983279 QBC983279:QBL983279 QKY983279:QLH983279 QUU983279:QVD983279 REQ983279:REZ983279 ROM983279:ROV983279 RYI983279:RYR983279 SIE983279:SIN983279 SSA983279:SSJ983279 TBW983279:TCF983279 TLS983279:TMB983279 TVO983279:TVX983279 UFK983279:UFT983279 UPG983279:UPP983279 UZC983279:UZL983279 VIY983279:VJH983279 VSU983279:VTD983279 WCQ983279:WCZ983279 WMM983279:WMV983279 WWI983279:WWR983279"/>
    <dataValidation type="textLength" allowBlank="1" showInputMessage="1" showErrorMessage="1" sqref="N233:O233 JJ233:JK233 TF233:TG233 ADB233:ADC233 AMX233:AMY233 AWT233:AWU233 BGP233:BGQ233 BQL233:BQM233 CAH233:CAI233 CKD233:CKE233 CTZ233:CUA233 DDV233:DDW233 DNR233:DNS233 DXN233:DXO233 EHJ233:EHK233 ERF233:ERG233 FBB233:FBC233 FKX233:FKY233 FUT233:FUU233 GEP233:GEQ233 GOL233:GOM233 GYH233:GYI233 HID233:HIE233 HRZ233:HSA233 IBV233:IBW233 ILR233:ILS233 IVN233:IVO233 JFJ233:JFK233 JPF233:JPG233 JZB233:JZC233 KIX233:KIY233 KST233:KSU233 LCP233:LCQ233 LML233:LMM233 LWH233:LWI233 MGD233:MGE233 MPZ233:MQA233 MZV233:MZW233 NJR233:NJS233 NTN233:NTO233 ODJ233:ODK233 ONF233:ONG233 OXB233:OXC233 PGX233:PGY233 PQT233:PQU233 QAP233:QAQ233 QKL233:QKM233 QUH233:QUI233 RED233:REE233 RNZ233:ROA233 RXV233:RXW233 SHR233:SHS233 SRN233:SRO233 TBJ233:TBK233 TLF233:TLG233 TVB233:TVC233 UEX233:UEY233 UOT233:UOU233 UYP233:UYQ233 VIL233:VIM233 VSH233:VSI233 WCD233:WCE233 WLZ233:WMA233 WVV233:WVW233 N65769:O65769 JJ65769:JK65769 TF65769:TG65769 ADB65769:ADC65769 AMX65769:AMY65769 AWT65769:AWU65769 BGP65769:BGQ65769 BQL65769:BQM65769 CAH65769:CAI65769 CKD65769:CKE65769 CTZ65769:CUA65769 DDV65769:DDW65769 DNR65769:DNS65769 DXN65769:DXO65769 EHJ65769:EHK65769 ERF65769:ERG65769 FBB65769:FBC65769 FKX65769:FKY65769 FUT65769:FUU65769 GEP65769:GEQ65769 GOL65769:GOM65769 GYH65769:GYI65769 HID65769:HIE65769 HRZ65769:HSA65769 IBV65769:IBW65769 ILR65769:ILS65769 IVN65769:IVO65769 JFJ65769:JFK65769 JPF65769:JPG65769 JZB65769:JZC65769 KIX65769:KIY65769 KST65769:KSU65769 LCP65769:LCQ65769 LML65769:LMM65769 LWH65769:LWI65769 MGD65769:MGE65769 MPZ65769:MQA65769 MZV65769:MZW65769 NJR65769:NJS65769 NTN65769:NTO65769 ODJ65769:ODK65769 ONF65769:ONG65769 OXB65769:OXC65769 PGX65769:PGY65769 PQT65769:PQU65769 QAP65769:QAQ65769 QKL65769:QKM65769 QUH65769:QUI65769 RED65769:REE65769 RNZ65769:ROA65769 RXV65769:RXW65769 SHR65769:SHS65769 SRN65769:SRO65769 TBJ65769:TBK65769 TLF65769:TLG65769 TVB65769:TVC65769 UEX65769:UEY65769 UOT65769:UOU65769 UYP65769:UYQ65769 VIL65769:VIM65769 VSH65769:VSI65769 WCD65769:WCE65769 WLZ65769:WMA65769 WVV65769:WVW65769 N131305:O131305 JJ131305:JK131305 TF131305:TG131305 ADB131305:ADC131305 AMX131305:AMY131305 AWT131305:AWU131305 BGP131305:BGQ131305 BQL131305:BQM131305 CAH131305:CAI131305 CKD131305:CKE131305 CTZ131305:CUA131305 DDV131305:DDW131305 DNR131305:DNS131305 DXN131305:DXO131305 EHJ131305:EHK131305 ERF131305:ERG131305 FBB131305:FBC131305 FKX131305:FKY131305 FUT131305:FUU131305 GEP131305:GEQ131305 GOL131305:GOM131305 GYH131305:GYI131305 HID131305:HIE131305 HRZ131305:HSA131305 IBV131305:IBW131305 ILR131305:ILS131305 IVN131305:IVO131305 JFJ131305:JFK131305 JPF131305:JPG131305 JZB131305:JZC131305 KIX131305:KIY131305 KST131305:KSU131305 LCP131305:LCQ131305 LML131305:LMM131305 LWH131305:LWI131305 MGD131305:MGE131305 MPZ131305:MQA131305 MZV131305:MZW131305 NJR131305:NJS131305 NTN131305:NTO131305 ODJ131305:ODK131305 ONF131305:ONG131305 OXB131305:OXC131305 PGX131305:PGY131305 PQT131305:PQU131305 QAP131305:QAQ131305 QKL131305:QKM131305 QUH131305:QUI131305 RED131305:REE131305 RNZ131305:ROA131305 RXV131305:RXW131305 SHR131305:SHS131305 SRN131305:SRO131305 TBJ131305:TBK131305 TLF131305:TLG131305 TVB131305:TVC131305 UEX131305:UEY131305 UOT131305:UOU131305 UYP131305:UYQ131305 VIL131305:VIM131305 VSH131305:VSI131305 WCD131305:WCE131305 WLZ131305:WMA131305 WVV131305:WVW131305 N196841:O196841 JJ196841:JK196841 TF196841:TG196841 ADB196841:ADC196841 AMX196841:AMY196841 AWT196841:AWU196841 BGP196841:BGQ196841 BQL196841:BQM196841 CAH196841:CAI196841 CKD196841:CKE196841 CTZ196841:CUA196841 DDV196841:DDW196841 DNR196841:DNS196841 DXN196841:DXO196841 EHJ196841:EHK196841 ERF196841:ERG196841 FBB196841:FBC196841 FKX196841:FKY196841 FUT196841:FUU196841 GEP196841:GEQ196841 GOL196841:GOM196841 GYH196841:GYI196841 HID196841:HIE196841 HRZ196841:HSA196841 IBV196841:IBW196841 ILR196841:ILS196841 IVN196841:IVO196841 JFJ196841:JFK196841 JPF196841:JPG196841 JZB196841:JZC196841 KIX196841:KIY196841 KST196841:KSU196841 LCP196841:LCQ196841 LML196841:LMM196841 LWH196841:LWI196841 MGD196841:MGE196841 MPZ196841:MQA196841 MZV196841:MZW196841 NJR196841:NJS196841 NTN196841:NTO196841 ODJ196841:ODK196841 ONF196841:ONG196841 OXB196841:OXC196841 PGX196841:PGY196841 PQT196841:PQU196841 QAP196841:QAQ196841 QKL196841:QKM196841 QUH196841:QUI196841 RED196841:REE196841 RNZ196841:ROA196841 RXV196841:RXW196841 SHR196841:SHS196841 SRN196841:SRO196841 TBJ196841:TBK196841 TLF196841:TLG196841 TVB196841:TVC196841 UEX196841:UEY196841 UOT196841:UOU196841 UYP196841:UYQ196841 VIL196841:VIM196841 VSH196841:VSI196841 WCD196841:WCE196841 WLZ196841:WMA196841 WVV196841:WVW196841 N262377:O262377 JJ262377:JK262377 TF262377:TG262377 ADB262377:ADC262377 AMX262377:AMY262377 AWT262377:AWU262377 BGP262377:BGQ262377 BQL262377:BQM262377 CAH262377:CAI262377 CKD262377:CKE262377 CTZ262377:CUA262377 DDV262377:DDW262377 DNR262377:DNS262377 DXN262377:DXO262377 EHJ262377:EHK262377 ERF262377:ERG262377 FBB262377:FBC262377 FKX262377:FKY262377 FUT262377:FUU262377 GEP262377:GEQ262377 GOL262377:GOM262377 GYH262377:GYI262377 HID262377:HIE262377 HRZ262377:HSA262377 IBV262377:IBW262377 ILR262377:ILS262377 IVN262377:IVO262377 JFJ262377:JFK262377 JPF262377:JPG262377 JZB262377:JZC262377 KIX262377:KIY262377 KST262377:KSU262377 LCP262377:LCQ262377 LML262377:LMM262377 LWH262377:LWI262377 MGD262377:MGE262377 MPZ262377:MQA262377 MZV262377:MZW262377 NJR262377:NJS262377 NTN262377:NTO262377 ODJ262377:ODK262377 ONF262377:ONG262377 OXB262377:OXC262377 PGX262377:PGY262377 PQT262377:PQU262377 QAP262377:QAQ262377 QKL262377:QKM262377 QUH262377:QUI262377 RED262377:REE262377 RNZ262377:ROA262377 RXV262377:RXW262377 SHR262377:SHS262377 SRN262377:SRO262377 TBJ262377:TBK262377 TLF262377:TLG262377 TVB262377:TVC262377 UEX262377:UEY262377 UOT262377:UOU262377 UYP262377:UYQ262377 VIL262377:VIM262377 VSH262377:VSI262377 WCD262377:WCE262377 WLZ262377:WMA262377 WVV262377:WVW262377 N327913:O327913 JJ327913:JK327913 TF327913:TG327913 ADB327913:ADC327913 AMX327913:AMY327913 AWT327913:AWU327913 BGP327913:BGQ327913 BQL327913:BQM327913 CAH327913:CAI327913 CKD327913:CKE327913 CTZ327913:CUA327913 DDV327913:DDW327913 DNR327913:DNS327913 DXN327913:DXO327913 EHJ327913:EHK327913 ERF327913:ERG327913 FBB327913:FBC327913 FKX327913:FKY327913 FUT327913:FUU327913 GEP327913:GEQ327913 GOL327913:GOM327913 GYH327913:GYI327913 HID327913:HIE327913 HRZ327913:HSA327913 IBV327913:IBW327913 ILR327913:ILS327913 IVN327913:IVO327913 JFJ327913:JFK327913 JPF327913:JPG327913 JZB327913:JZC327913 KIX327913:KIY327913 KST327913:KSU327913 LCP327913:LCQ327913 LML327913:LMM327913 LWH327913:LWI327913 MGD327913:MGE327913 MPZ327913:MQA327913 MZV327913:MZW327913 NJR327913:NJS327913 NTN327913:NTO327913 ODJ327913:ODK327913 ONF327913:ONG327913 OXB327913:OXC327913 PGX327913:PGY327913 PQT327913:PQU327913 QAP327913:QAQ327913 QKL327913:QKM327913 QUH327913:QUI327913 RED327913:REE327913 RNZ327913:ROA327913 RXV327913:RXW327913 SHR327913:SHS327913 SRN327913:SRO327913 TBJ327913:TBK327913 TLF327913:TLG327913 TVB327913:TVC327913 UEX327913:UEY327913 UOT327913:UOU327913 UYP327913:UYQ327913 VIL327913:VIM327913 VSH327913:VSI327913 WCD327913:WCE327913 WLZ327913:WMA327913 WVV327913:WVW327913 N393449:O393449 JJ393449:JK393449 TF393449:TG393449 ADB393449:ADC393449 AMX393449:AMY393449 AWT393449:AWU393449 BGP393449:BGQ393449 BQL393449:BQM393449 CAH393449:CAI393449 CKD393449:CKE393449 CTZ393449:CUA393449 DDV393449:DDW393449 DNR393449:DNS393449 DXN393449:DXO393449 EHJ393449:EHK393449 ERF393449:ERG393449 FBB393449:FBC393449 FKX393449:FKY393449 FUT393449:FUU393449 GEP393449:GEQ393449 GOL393449:GOM393449 GYH393449:GYI393449 HID393449:HIE393449 HRZ393449:HSA393449 IBV393449:IBW393449 ILR393449:ILS393449 IVN393449:IVO393449 JFJ393449:JFK393449 JPF393449:JPG393449 JZB393449:JZC393449 KIX393449:KIY393449 KST393449:KSU393449 LCP393449:LCQ393449 LML393449:LMM393449 LWH393449:LWI393449 MGD393449:MGE393449 MPZ393449:MQA393449 MZV393449:MZW393449 NJR393449:NJS393449 NTN393449:NTO393449 ODJ393449:ODK393449 ONF393449:ONG393449 OXB393449:OXC393449 PGX393449:PGY393449 PQT393449:PQU393449 QAP393449:QAQ393449 QKL393449:QKM393449 QUH393449:QUI393449 RED393449:REE393449 RNZ393449:ROA393449 RXV393449:RXW393449 SHR393449:SHS393449 SRN393449:SRO393449 TBJ393449:TBK393449 TLF393449:TLG393449 TVB393449:TVC393449 UEX393449:UEY393449 UOT393449:UOU393449 UYP393449:UYQ393449 VIL393449:VIM393449 VSH393449:VSI393449 WCD393449:WCE393449 WLZ393449:WMA393449 WVV393449:WVW393449 N458985:O458985 JJ458985:JK458985 TF458985:TG458985 ADB458985:ADC458985 AMX458985:AMY458985 AWT458985:AWU458985 BGP458985:BGQ458985 BQL458985:BQM458985 CAH458985:CAI458985 CKD458985:CKE458985 CTZ458985:CUA458985 DDV458985:DDW458985 DNR458985:DNS458985 DXN458985:DXO458985 EHJ458985:EHK458985 ERF458985:ERG458985 FBB458985:FBC458985 FKX458985:FKY458985 FUT458985:FUU458985 GEP458985:GEQ458985 GOL458985:GOM458985 GYH458985:GYI458985 HID458985:HIE458985 HRZ458985:HSA458985 IBV458985:IBW458985 ILR458985:ILS458985 IVN458985:IVO458985 JFJ458985:JFK458985 JPF458985:JPG458985 JZB458985:JZC458985 KIX458985:KIY458985 KST458985:KSU458985 LCP458985:LCQ458985 LML458985:LMM458985 LWH458985:LWI458985 MGD458985:MGE458985 MPZ458985:MQA458985 MZV458985:MZW458985 NJR458985:NJS458985 NTN458985:NTO458985 ODJ458985:ODK458985 ONF458985:ONG458985 OXB458985:OXC458985 PGX458985:PGY458985 PQT458985:PQU458985 QAP458985:QAQ458985 QKL458985:QKM458985 QUH458985:QUI458985 RED458985:REE458985 RNZ458985:ROA458985 RXV458985:RXW458985 SHR458985:SHS458985 SRN458985:SRO458985 TBJ458985:TBK458985 TLF458985:TLG458985 TVB458985:TVC458985 UEX458985:UEY458985 UOT458985:UOU458985 UYP458985:UYQ458985 VIL458985:VIM458985 VSH458985:VSI458985 WCD458985:WCE458985 WLZ458985:WMA458985 WVV458985:WVW458985 N524521:O524521 JJ524521:JK524521 TF524521:TG524521 ADB524521:ADC524521 AMX524521:AMY524521 AWT524521:AWU524521 BGP524521:BGQ524521 BQL524521:BQM524521 CAH524521:CAI524521 CKD524521:CKE524521 CTZ524521:CUA524521 DDV524521:DDW524521 DNR524521:DNS524521 DXN524521:DXO524521 EHJ524521:EHK524521 ERF524521:ERG524521 FBB524521:FBC524521 FKX524521:FKY524521 FUT524521:FUU524521 GEP524521:GEQ524521 GOL524521:GOM524521 GYH524521:GYI524521 HID524521:HIE524521 HRZ524521:HSA524521 IBV524521:IBW524521 ILR524521:ILS524521 IVN524521:IVO524521 JFJ524521:JFK524521 JPF524521:JPG524521 JZB524521:JZC524521 KIX524521:KIY524521 KST524521:KSU524521 LCP524521:LCQ524521 LML524521:LMM524521 LWH524521:LWI524521 MGD524521:MGE524521 MPZ524521:MQA524521 MZV524521:MZW524521 NJR524521:NJS524521 NTN524521:NTO524521 ODJ524521:ODK524521 ONF524521:ONG524521 OXB524521:OXC524521 PGX524521:PGY524521 PQT524521:PQU524521 QAP524521:QAQ524521 QKL524521:QKM524521 QUH524521:QUI524521 RED524521:REE524521 RNZ524521:ROA524521 RXV524521:RXW524521 SHR524521:SHS524521 SRN524521:SRO524521 TBJ524521:TBK524521 TLF524521:TLG524521 TVB524521:TVC524521 UEX524521:UEY524521 UOT524521:UOU524521 UYP524521:UYQ524521 VIL524521:VIM524521 VSH524521:VSI524521 WCD524521:WCE524521 WLZ524521:WMA524521 WVV524521:WVW524521 N590057:O590057 JJ590057:JK590057 TF590057:TG590057 ADB590057:ADC590057 AMX590057:AMY590057 AWT590057:AWU590057 BGP590057:BGQ590057 BQL590057:BQM590057 CAH590057:CAI590057 CKD590057:CKE590057 CTZ590057:CUA590057 DDV590057:DDW590057 DNR590057:DNS590057 DXN590057:DXO590057 EHJ590057:EHK590057 ERF590057:ERG590057 FBB590057:FBC590057 FKX590057:FKY590057 FUT590057:FUU590057 GEP590057:GEQ590057 GOL590057:GOM590057 GYH590057:GYI590057 HID590057:HIE590057 HRZ590057:HSA590057 IBV590057:IBW590057 ILR590057:ILS590057 IVN590057:IVO590057 JFJ590057:JFK590057 JPF590057:JPG590057 JZB590057:JZC590057 KIX590057:KIY590057 KST590057:KSU590057 LCP590057:LCQ590057 LML590057:LMM590057 LWH590057:LWI590057 MGD590057:MGE590057 MPZ590057:MQA590057 MZV590057:MZW590057 NJR590057:NJS590057 NTN590057:NTO590057 ODJ590057:ODK590057 ONF590057:ONG590057 OXB590057:OXC590057 PGX590057:PGY590057 PQT590057:PQU590057 QAP590057:QAQ590057 QKL590057:QKM590057 QUH590057:QUI590057 RED590057:REE590057 RNZ590057:ROA590057 RXV590057:RXW590057 SHR590057:SHS590057 SRN590057:SRO590057 TBJ590057:TBK590057 TLF590057:TLG590057 TVB590057:TVC590057 UEX590057:UEY590057 UOT590057:UOU590057 UYP590057:UYQ590057 VIL590057:VIM590057 VSH590057:VSI590057 WCD590057:WCE590057 WLZ590057:WMA590057 WVV590057:WVW590057 N655593:O655593 JJ655593:JK655593 TF655593:TG655593 ADB655593:ADC655593 AMX655593:AMY655593 AWT655593:AWU655593 BGP655593:BGQ655593 BQL655593:BQM655593 CAH655593:CAI655593 CKD655593:CKE655593 CTZ655593:CUA655593 DDV655593:DDW655593 DNR655593:DNS655593 DXN655593:DXO655593 EHJ655593:EHK655593 ERF655593:ERG655593 FBB655593:FBC655593 FKX655593:FKY655593 FUT655593:FUU655593 GEP655593:GEQ655593 GOL655593:GOM655593 GYH655593:GYI655593 HID655593:HIE655593 HRZ655593:HSA655593 IBV655593:IBW655593 ILR655593:ILS655593 IVN655593:IVO655593 JFJ655593:JFK655593 JPF655593:JPG655593 JZB655593:JZC655593 KIX655593:KIY655593 KST655593:KSU655593 LCP655593:LCQ655593 LML655593:LMM655593 LWH655593:LWI655593 MGD655593:MGE655593 MPZ655593:MQA655593 MZV655593:MZW655593 NJR655593:NJS655593 NTN655593:NTO655593 ODJ655593:ODK655593 ONF655593:ONG655593 OXB655593:OXC655593 PGX655593:PGY655593 PQT655593:PQU655593 QAP655593:QAQ655593 QKL655593:QKM655593 QUH655593:QUI655593 RED655593:REE655593 RNZ655593:ROA655593 RXV655593:RXW655593 SHR655593:SHS655593 SRN655593:SRO655593 TBJ655593:TBK655593 TLF655593:TLG655593 TVB655593:TVC655593 UEX655593:UEY655593 UOT655593:UOU655593 UYP655593:UYQ655593 VIL655593:VIM655593 VSH655593:VSI655593 WCD655593:WCE655593 WLZ655593:WMA655593 WVV655593:WVW655593 N721129:O721129 JJ721129:JK721129 TF721129:TG721129 ADB721129:ADC721129 AMX721129:AMY721129 AWT721129:AWU721129 BGP721129:BGQ721129 BQL721129:BQM721129 CAH721129:CAI721129 CKD721129:CKE721129 CTZ721129:CUA721129 DDV721129:DDW721129 DNR721129:DNS721129 DXN721129:DXO721129 EHJ721129:EHK721129 ERF721129:ERG721129 FBB721129:FBC721129 FKX721129:FKY721129 FUT721129:FUU721129 GEP721129:GEQ721129 GOL721129:GOM721129 GYH721129:GYI721129 HID721129:HIE721129 HRZ721129:HSA721129 IBV721129:IBW721129 ILR721129:ILS721129 IVN721129:IVO721129 JFJ721129:JFK721129 JPF721129:JPG721129 JZB721129:JZC721129 KIX721129:KIY721129 KST721129:KSU721129 LCP721129:LCQ721129 LML721129:LMM721129 LWH721129:LWI721129 MGD721129:MGE721129 MPZ721129:MQA721129 MZV721129:MZW721129 NJR721129:NJS721129 NTN721129:NTO721129 ODJ721129:ODK721129 ONF721129:ONG721129 OXB721129:OXC721129 PGX721129:PGY721129 PQT721129:PQU721129 QAP721129:QAQ721129 QKL721129:QKM721129 QUH721129:QUI721129 RED721129:REE721129 RNZ721129:ROA721129 RXV721129:RXW721129 SHR721129:SHS721129 SRN721129:SRO721129 TBJ721129:TBK721129 TLF721129:TLG721129 TVB721129:TVC721129 UEX721129:UEY721129 UOT721129:UOU721129 UYP721129:UYQ721129 VIL721129:VIM721129 VSH721129:VSI721129 WCD721129:WCE721129 WLZ721129:WMA721129 WVV721129:WVW721129 N786665:O786665 JJ786665:JK786665 TF786665:TG786665 ADB786665:ADC786665 AMX786665:AMY786665 AWT786665:AWU786665 BGP786665:BGQ786665 BQL786665:BQM786665 CAH786665:CAI786665 CKD786665:CKE786665 CTZ786665:CUA786665 DDV786665:DDW786665 DNR786665:DNS786665 DXN786665:DXO786665 EHJ786665:EHK786665 ERF786665:ERG786665 FBB786665:FBC786665 FKX786665:FKY786665 FUT786665:FUU786665 GEP786665:GEQ786665 GOL786665:GOM786665 GYH786665:GYI786665 HID786665:HIE786665 HRZ786665:HSA786665 IBV786665:IBW786665 ILR786665:ILS786665 IVN786665:IVO786665 JFJ786665:JFK786665 JPF786665:JPG786665 JZB786665:JZC786665 KIX786665:KIY786665 KST786665:KSU786665 LCP786665:LCQ786665 LML786665:LMM786665 LWH786665:LWI786665 MGD786665:MGE786665 MPZ786665:MQA786665 MZV786665:MZW786665 NJR786665:NJS786665 NTN786665:NTO786665 ODJ786665:ODK786665 ONF786665:ONG786665 OXB786665:OXC786665 PGX786665:PGY786665 PQT786665:PQU786665 QAP786665:QAQ786665 QKL786665:QKM786665 QUH786665:QUI786665 RED786665:REE786665 RNZ786665:ROA786665 RXV786665:RXW786665 SHR786665:SHS786665 SRN786665:SRO786665 TBJ786665:TBK786665 TLF786665:TLG786665 TVB786665:TVC786665 UEX786665:UEY786665 UOT786665:UOU786665 UYP786665:UYQ786665 VIL786665:VIM786665 VSH786665:VSI786665 WCD786665:WCE786665 WLZ786665:WMA786665 WVV786665:WVW786665 N852201:O852201 JJ852201:JK852201 TF852201:TG852201 ADB852201:ADC852201 AMX852201:AMY852201 AWT852201:AWU852201 BGP852201:BGQ852201 BQL852201:BQM852201 CAH852201:CAI852201 CKD852201:CKE852201 CTZ852201:CUA852201 DDV852201:DDW852201 DNR852201:DNS852201 DXN852201:DXO852201 EHJ852201:EHK852201 ERF852201:ERG852201 FBB852201:FBC852201 FKX852201:FKY852201 FUT852201:FUU852201 GEP852201:GEQ852201 GOL852201:GOM852201 GYH852201:GYI852201 HID852201:HIE852201 HRZ852201:HSA852201 IBV852201:IBW852201 ILR852201:ILS852201 IVN852201:IVO852201 JFJ852201:JFK852201 JPF852201:JPG852201 JZB852201:JZC852201 KIX852201:KIY852201 KST852201:KSU852201 LCP852201:LCQ852201 LML852201:LMM852201 LWH852201:LWI852201 MGD852201:MGE852201 MPZ852201:MQA852201 MZV852201:MZW852201 NJR852201:NJS852201 NTN852201:NTO852201 ODJ852201:ODK852201 ONF852201:ONG852201 OXB852201:OXC852201 PGX852201:PGY852201 PQT852201:PQU852201 QAP852201:QAQ852201 QKL852201:QKM852201 QUH852201:QUI852201 RED852201:REE852201 RNZ852201:ROA852201 RXV852201:RXW852201 SHR852201:SHS852201 SRN852201:SRO852201 TBJ852201:TBK852201 TLF852201:TLG852201 TVB852201:TVC852201 UEX852201:UEY852201 UOT852201:UOU852201 UYP852201:UYQ852201 VIL852201:VIM852201 VSH852201:VSI852201 WCD852201:WCE852201 WLZ852201:WMA852201 WVV852201:WVW852201 N917737:O917737 JJ917737:JK917737 TF917737:TG917737 ADB917737:ADC917737 AMX917737:AMY917737 AWT917737:AWU917737 BGP917737:BGQ917737 BQL917737:BQM917737 CAH917737:CAI917737 CKD917737:CKE917737 CTZ917737:CUA917737 DDV917737:DDW917737 DNR917737:DNS917737 DXN917737:DXO917737 EHJ917737:EHK917737 ERF917737:ERG917737 FBB917737:FBC917737 FKX917737:FKY917737 FUT917737:FUU917737 GEP917737:GEQ917737 GOL917737:GOM917737 GYH917737:GYI917737 HID917737:HIE917737 HRZ917737:HSA917737 IBV917737:IBW917737 ILR917737:ILS917737 IVN917737:IVO917737 JFJ917737:JFK917737 JPF917737:JPG917737 JZB917737:JZC917737 KIX917737:KIY917737 KST917737:KSU917737 LCP917737:LCQ917737 LML917737:LMM917737 LWH917737:LWI917737 MGD917737:MGE917737 MPZ917737:MQA917737 MZV917737:MZW917737 NJR917737:NJS917737 NTN917737:NTO917737 ODJ917737:ODK917737 ONF917737:ONG917737 OXB917737:OXC917737 PGX917737:PGY917737 PQT917737:PQU917737 QAP917737:QAQ917737 QKL917737:QKM917737 QUH917737:QUI917737 RED917737:REE917737 RNZ917737:ROA917737 RXV917737:RXW917737 SHR917737:SHS917737 SRN917737:SRO917737 TBJ917737:TBK917737 TLF917737:TLG917737 TVB917737:TVC917737 UEX917737:UEY917737 UOT917737:UOU917737 UYP917737:UYQ917737 VIL917737:VIM917737 VSH917737:VSI917737 WCD917737:WCE917737 WLZ917737:WMA917737 WVV917737:WVW917737 N983273:O983273 JJ983273:JK983273 TF983273:TG983273 ADB983273:ADC983273 AMX983273:AMY983273 AWT983273:AWU983273 BGP983273:BGQ983273 BQL983273:BQM983273 CAH983273:CAI983273 CKD983273:CKE983273 CTZ983273:CUA983273 DDV983273:DDW983273 DNR983273:DNS983273 DXN983273:DXO983273 EHJ983273:EHK983273 ERF983273:ERG983273 FBB983273:FBC983273 FKX983273:FKY983273 FUT983273:FUU983273 GEP983273:GEQ983273 GOL983273:GOM983273 GYH983273:GYI983273 HID983273:HIE983273 HRZ983273:HSA983273 IBV983273:IBW983273 ILR983273:ILS983273 IVN983273:IVO983273 JFJ983273:JFK983273 JPF983273:JPG983273 JZB983273:JZC983273 KIX983273:KIY983273 KST983273:KSU983273 LCP983273:LCQ983273 LML983273:LMM983273 LWH983273:LWI983273 MGD983273:MGE983273 MPZ983273:MQA983273 MZV983273:MZW983273 NJR983273:NJS983273 NTN983273:NTO983273 ODJ983273:ODK983273 ONF983273:ONG983273 OXB983273:OXC983273 PGX983273:PGY983273 PQT983273:PQU983273 QAP983273:QAQ983273 QKL983273:QKM983273 QUH983273:QUI983273 RED983273:REE983273 RNZ983273:ROA983273 RXV983273:RXW983273 SHR983273:SHS983273 SRN983273:SRO983273 TBJ983273:TBK983273 TLF983273:TLG983273 TVB983273:TVC983273 UEX983273:UEY983273 UOT983273:UOU983273 UYP983273:UYQ983273 VIL983273:VIM983273 VSH983273:VSI983273 WCD983273:WCE983273 WLZ983273:WMA983273 WVV983273:WVW983273 I233:J233 JE233:JF233 TA233:TB233 ACW233:ACX233 AMS233:AMT233 AWO233:AWP233 BGK233:BGL233 BQG233:BQH233 CAC233:CAD233 CJY233:CJZ233 CTU233:CTV233 DDQ233:DDR233 DNM233:DNN233 DXI233:DXJ233 EHE233:EHF233 ERA233:ERB233 FAW233:FAX233 FKS233:FKT233 FUO233:FUP233 GEK233:GEL233 GOG233:GOH233 GYC233:GYD233 HHY233:HHZ233 HRU233:HRV233 IBQ233:IBR233 ILM233:ILN233 IVI233:IVJ233 JFE233:JFF233 JPA233:JPB233 JYW233:JYX233 KIS233:KIT233 KSO233:KSP233 LCK233:LCL233 LMG233:LMH233 LWC233:LWD233 MFY233:MFZ233 MPU233:MPV233 MZQ233:MZR233 NJM233:NJN233 NTI233:NTJ233 ODE233:ODF233 ONA233:ONB233 OWW233:OWX233 PGS233:PGT233 PQO233:PQP233 QAK233:QAL233 QKG233:QKH233 QUC233:QUD233 RDY233:RDZ233 RNU233:RNV233 RXQ233:RXR233 SHM233:SHN233 SRI233:SRJ233 TBE233:TBF233 TLA233:TLB233 TUW233:TUX233 UES233:UET233 UOO233:UOP233 UYK233:UYL233 VIG233:VIH233 VSC233:VSD233 WBY233:WBZ233 WLU233:WLV233 WVQ233:WVR233 I65769:J65769 JE65769:JF65769 TA65769:TB65769 ACW65769:ACX65769 AMS65769:AMT65769 AWO65769:AWP65769 BGK65769:BGL65769 BQG65769:BQH65769 CAC65769:CAD65769 CJY65769:CJZ65769 CTU65769:CTV65769 DDQ65769:DDR65769 DNM65769:DNN65769 DXI65769:DXJ65769 EHE65769:EHF65769 ERA65769:ERB65769 FAW65769:FAX65769 FKS65769:FKT65769 FUO65769:FUP65769 GEK65769:GEL65769 GOG65769:GOH65769 GYC65769:GYD65769 HHY65769:HHZ65769 HRU65769:HRV65769 IBQ65769:IBR65769 ILM65769:ILN65769 IVI65769:IVJ65769 JFE65769:JFF65769 JPA65769:JPB65769 JYW65769:JYX65769 KIS65769:KIT65769 KSO65769:KSP65769 LCK65769:LCL65769 LMG65769:LMH65769 LWC65769:LWD65769 MFY65769:MFZ65769 MPU65769:MPV65769 MZQ65769:MZR65769 NJM65769:NJN65769 NTI65769:NTJ65769 ODE65769:ODF65769 ONA65769:ONB65769 OWW65769:OWX65769 PGS65769:PGT65769 PQO65769:PQP65769 QAK65769:QAL65769 QKG65769:QKH65769 QUC65769:QUD65769 RDY65769:RDZ65769 RNU65769:RNV65769 RXQ65769:RXR65769 SHM65769:SHN65769 SRI65769:SRJ65769 TBE65769:TBF65769 TLA65769:TLB65769 TUW65769:TUX65769 UES65769:UET65769 UOO65769:UOP65769 UYK65769:UYL65769 VIG65769:VIH65769 VSC65769:VSD65769 WBY65769:WBZ65769 WLU65769:WLV65769 WVQ65769:WVR65769 I131305:J131305 JE131305:JF131305 TA131305:TB131305 ACW131305:ACX131305 AMS131305:AMT131305 AWO131305:AWP131305 BGK131305:BGL131305 BQG131305:BQH131305 CAC131305:CAD131305 CJY131305:CJZ131305 CTU131305:CTV131305 DDQ131305:DDR131305 DNM131305:DNN131305 DXI131305:DXJ131305 EHE131305:EHF131305 ERA131305:ERB131305 FAW131305:FAX131305 FKS131305:FKT131305 FUO131305:FUP131305 GEK131305:GEL131305 GOG131305:GOH131305 GYC131305:GYD131305 HHY131305:HHZ131305 HRU131305:HRV131305 IBQ131305:IBR131305 ILM131305:ILN131305 IVI131305:IVJ131305 JFE131305:JFF131305 JPA131305:JPB131305 JYW131305:JYX131305 KIS131305:KIT131305 KSO131305:KSP131305 LCK131305:LCL131305 LMG131305:LMH131305 LWC131305:LWD131305 MFY131305:MFZ131305 MPU131305:MPV131305 MZQ131305:MZR131305 NJM131305:NJN131305 NTI131305:NTJ131305 ODE131305:ODF131305 ONA131305:ONB131305 OWW131305:OWX131305 PGS131305:PGT131305 PQO131305:PQP131305 QAK131305:QAL131305 QKG131305:QKH131305 QUC131305:QUD131305 RDY131305:RDZ131305 RNU131305:RNV131305 RXQ131305:RXR131305 SHM131305:SHN131305 SRI131305:SRJ131305 TBE131305:TBF131305 TLA131305:TLB131305 TUW131305:TUX131305 UES131305:UET131305 UOO131305:UOP131305 UYK131305:UYL131305 VIG131305:VIH131305 VSC131305:VSD131305 WBY131305:WBZ131305 WLU131305:WLV131305 WVQ131305:WVR131305 I196841:J196841 JE196841:JF196841 TA196841:TB196841 ACW196841:ACX196841 AMS196841:AMT196841 AWO196841:AWP196841 BGK196841:BGL196841 BQG196841:BQH196841 CAC196841:CAD196841 CJY196841:CJZ196841 CTU196841:CTV196841 DDQ196841:DDR196841 DNM196841:DNN196841 DXI196841:DXJ196841 EHE196841:EHF196841 ERA196841:ERB196841 FAW196841:FAX196841 FKS196841:FKT196841 FUO196841:FUP196841 GEK196841:GEL196841 GOG196841:GOH196841 GYC196841:GYD196841 HHY196841:HHZ196841 HRU196841:HRV196841 IBQ196841:IBR196841 ILM196841:ILN196841 IVI196841:IVJ196841 JFE196841:JFF196841 JPA196841:JPB196841 JYW196841:JYX196841 KIS196841:KIT196841 KSO196841:KSP196841 LCK196841:LCL196841 LMG196841:LMH196841 LWC196841:LWD196841 MFY196841:MFZ196841 MPU196841:MPV196841 MZQ196841:MZR196841 NJM196841:NJN196841 NTI196841:NTJ196841 ODE196841:ODF196841 ONA196841:ONB196841 OWW196841:OWX196841 PGS196841:PGT196841 PQO196841:PQP196841 QAK196841:QAL196841 QKG196841:QKH196841 QUC196841:QUD196841 RDY196841:RDZ196841 RNU196841:RNV196841 RXQ196841:RXR196841 SHM196841:SHN196841 SRI196841:SRJ196841 TBE196841:TBF196841 TLA196841:TLB196841 TUW196841:TUX196841 UES196841:UET196841 UOO196841:UOP196841 UYK196841:UYL196841 VIG196841:VIH196841 VSC196841:VSD196841 WBY196841:WBZ196841 WLU196841:WLV196841 WVQ196841:WVR196841 I262377:J262377 JE262377:JF262377 TA262377:TB262377 ACW262377:ACX262377 AMS262377:AMT262377 AWO262377:AWP262377 BGK262377:BGL262377 BQG262377:BQH262377 CAC262377:CAD262377 CJY262377:CJZ262377 CTU262377:CTV262377 DDQ262377:DDR262377 DNM262377:DNN262377 DXI262377:DXJ262377 EHE262377:EHF262377 ERA262377:ERB262377 FAW262377:FAX262377 FKS262377:FKT262377 FUO262377:FUP262377 GEK262377:GEL262377 GOG262377:GOH262377 GYC262377:GYD262377 HHY262377:HHZ262377 HRU262377:HRV262377 IBQ262377:IBR262377 ILM262377:ILN262377 IVI262377:IVJ262377 JFE262377:JFF262377 JPA262377:JPB262377 JYW262377:JYX262377 KIS262377:KIT262377 KSO262377:KSP262377 LCK262377:LCL262377 LMG262377:LMH262377 LWC262377:LWD262377 MFY262377:MFZ262377 MPU262377:MPV262377 MZQ262377:MZR262377 NJM262377:NJN262377 NTI262377:NTJ262377 ODE262377:ODF262377 ONA262377:ONB262377 OWW262377:OWX262377 PGS262377:PGT262377 PQO262377:PQP262377 QAK262377:QAL262377 QKG262377:QKH262377 QUC262377:QUD262377 RDY262377:RDZ262377 RNU262377:RNV262377 RXQ262377:RXR262377 SHM262377:SHN262377 SRI262377:SRJ262377 TBE262377:TBF262377 TLA262377:TLB262377 TUW262377:TUX262377 UES262377:UET262377 UOO262377:UOP262377 UYK262377:UYL262377 VIG262377:VIH262377 VSC262377:VSD262377 WBY262377:WBZ262377 WLU262377:WLV262377 WVQ262377:WVR262377 I327913:J327913 JE327913:JF327913 TA327913:TB327913 ACW327913:ACX327913 AMS327913:AMT327913 AWO327913:AWP327913 BGK327913:BGL327913 BQG327913:BQH327913 CAC327913:CAD327913 CJY327913:CJZ327913 CTU327913:CTV327913 DDQ327913:DDR327913 DNM327913:DNN327913 DXI327913:DXJ327913 EHE327913:EHF327913 ERA327913:ERB327913 FAW327913:FAX327913 FKS327913:FKT327913 FUO327913:FUP327913 GEK327913:GEL327913 GOG327913:GOH327913 GYC327913:GYD327913 HHY327913:HHZ327913 HRU327913:HRV327913 IBQ327913:IBR327913 ILM327913:ILN327913 IVI327913:IVJ327913 JFE327913:JFF327913 JPA327913:JPB327913 JYW327913:JYX327913 KIS327913:KIT327913 KSO327913:KSP327913 LCK327913:LCL327913 LMG327913:LMH327913 LWC327913:LWD327913 MFY327913:MFZ327913 MPU327913:MPV327913 MZQ327913:MZR327913 NJM327913:NJN327913 NTI327913:NTJ327913 ODE327913:ODF327913 ONA327913:ONB327913 OWW327913:OWX327913 PGS327913:PGT327913 PQO327913:PQP327913 QAK327913:QAL327913 QKG327913:QKH327913 QUC327913:QUD327913 RDY327913:RDZ327913 RNU327913:RNV327913 RXQ327913:RXR327913 SHM327913:SHN327913 SRI327913:SRJ327913 TBE327913:TBF327913 TLA327913:TLB327913 TUW327913:TUX327913 UES327913:UET327913 UOO327913:UOP327913 UYK327913:UYL327913 VIG327913:VIH327913 VSC327913:VSD327913 WBY327913:WBZ327913 WLU327913:WLV327913 WVQ327913:WVR327913 I393449:J393449 JE393449:JF393449 TA393449:TB393449 ACW393449:ACX393449 AMS393449:AMT393449 AWO393449:AWP393449 BGK393449:BGL393449 BQG393449:BQH393449 CAC393449:CAD393449 CJY393449:CJZ393449 CTU393449:CTV393449 DDQ393449:DDR393449 DNM393449:DNN393449 DXI393449:DXJ393449 EHE393449:EHF393449 ERA393449:ERB393449 FAW393449:FAX393449 FKS393449:FKT393449 FUO393449:FUP393449 GEK393449:GEL393449 GOG393449:GOH393449 GYC393449:GYD393449 HHY393449:HHZ393449 HRU393449:HRV393449 IBQ393449:IBR393449 ILM393449:ILN393449 IVI393449:IVJ393449 JFE393449:JFF393449 JPA393449:JPB393449 JYW393449:JYX393449 KIS393449:KIT393449 KSO393449:KSP393449 LCK393449:LCL393449 LMG393449:LMH393449 LWC393449:LWD393449 MFY393449:MFZ393449 MPU393449:MPV393449 MZQ393449:MZR393449 NJM393449:NJN393449 NTI393449:NTJ393449 ODE393449:ODF393449 ONA393449:ONB393449 OWW393449:OWX393449 PGS393449:PGT393449 PQO393449:PQP393449 QAK393449:QAL393449 QKG393449:QKH393449 QUC393449:QUD393449 RDY393449:RDZ393449 RNU393449:RNV393449 RXQ393449:RXR393449 SHM393449:SHN393449 SRI393449:SRJ393449 TBE393449:TBF393449 TLA393449:TLB393449 TUW393449:TUX393449 UES393449:UET393449 UOO393449:UOP393449 UYK393449:UYL393449 VIG393449:VIH393449 VSC393449:VSD393449 WBY393449:WBZ393449 WLU393449:WLV393449 WVQ393449:WVR393449 I458985:J458985 JE458985:JF458985 TA458985:TB458985 ACW458985:ACX458985 AMS458985:AMT458985 AWO458985:AWP458985 BGK458985:BGL458985 BQG458985:BQH458985 CAC458985:CAD458985 CJY458985:CJZ458985 CTU458985:CTV458985 DDQ458985:DDR458985 DNM458985:DNN458985 DXI458985:DXJ458985 EHE458985:EHF458985 ERA458985:ERB458985 FAW458985:FAX458985 FKS458985:FKT458985 FUO458985:FUP458985 GEK458985:GEL458985 GOG458985:GOH458985 GYC458985:GYD458985 HHY458985:HHZ458985 HRU458985:HRV458985 IBQ458985:IBR458985 ILM458985:ILN458985 IVI458985:IVJ458985 JFE458985:JFF458985 JPA458985:JPB458985 JYW458985:JYX458985 KIS458985:KIT458985 KSO458985:KSP458985 LCK458985:LCL458985 LMG458985:LMH458985 LWC458985:LWD458985 MFY458985:MFZ458985 MPU458985:MPV458985 MZQ458985:MZR458985 NJM458985:NJN458985 NTI458985:NTJ458985 ODE458985:ODF458985 ONA458985:ONB458985 OWW458985:OWX458985 PGS458985:PGT458985 PQO458985:PQP458985 QAK458985:QAL458985 QKG458985:QKH458985 QUC458985:QUD458985 RDY458985:RDZ458985 RNU458985:RNV458985 RXQ458985:RXR458985 SHM458985:SHN458985 SRI458985:SRJ458985 TBE458985:TBF458985 TLA458985:TLB458985 TUW458985:TUX458985 UES458985:UET458985 UOO458985:UOP458985 UYK458985:UYL458985 VIG458985:VIH458985 VSC458985:VSD458985 WBY458985:WBZ458985 WLU458985:WLV458985 WVQ458985:WVR458985 I524521:J524521 JE524521:JF524521 TA524521:TB524521 ACW524521:ACX524521 AMS524521:AMT524521 AWO524521:AWP524521 BGK524521:BGL524521 BQG524521:BQH524521 CAC524521:CAD524521 CJY524521:CJZ524521 CTU524521:CTV524521 DDQ524521:DDR524521 DNM524521:DNN524521 DXI524521:DXJ524521 EHE524521:EHF524521 ERA524521:ERB524521 FAW524521:FAX524521 FKS524521:FKT524521 FUO524521:FUP524521 GEK524521:GEL524521 GOG524521:GOH524521 GYC524521:GYD524521 HHY524521:HHZ524521 HRU524521:HRV524521 IBQ524521:IBR524521 ILM524521:ILN524521 IVI524521:IVJ524521 JFE524521:JFF524521 JPA524521:JPB524521 JYW524521:JYX524521 KIS524521:KIT524521 KSO524521:KSP524521 LCK524521:LCL524521 LMG524521:LMH524521 LWC524521:LWD524521 MFY524521:MFZ524521 MPU524521:MPV524521 MZQ524521:MZR524521 NJM524521:NJN524521 NTI524521:NTJ524521 ODE524521:ODF524521 ONA524521:ONB524521 OWW524521:OWX524521 PGS524521:PGT524521 PQO524521:PQP524521 QAK524521:QAL524521 QKG524521:QKH524521 QUC524521:QUD524521 RDY524521:RDZ524521 RNU524521:RNV524521 RXQ524521:RXR524521 SHM524521:SHN524521 SRI524521:SRJ524521 TBE524521:TBF524521 TLA524521:TLB524521 TUW524521:TUX524521 UES524521:UET524521 UOO524521:UOP524521 UYK524521:UYL524521 VIG524521:VIH524521 VSC524521:VSD524521 WBY524521:WBZ524521 WLU524521:WLV524521 WVQ524521:WVR524521 I590057:J590057 JE590057:JF590057 TA590057:TB590057 ACW590057:ACX590057 AMS590057:AMT590057 AWO590057:AWP590057 BGK590057:BGL590057 BQG590057:BQH590057 CAC590057:CAD590057 CJY590057:CJZ590057 CTU590057:CTV590057 DDQ590057:DDR590057 DNM590057:DNN590057 DXI590057:DXJ590057 EHE590057:EHF590057 ERA590057:ERB590057 FAW590057:FAX590057 FKS590057:FKT590057 FUO590057:FUP590057 GEK590057:GEL590057 GOG590057:GOH590057 GYC590057:GYD590057 HHY590057:HHZ590057 HRU590057:HRV590057 IBQ590057:IBR590057 ILM590057:ILN590057 IVI590057:IVJ590057 JFE590057:JFF590057 JPA590057:JPB590057 JYW590057:JYX590057 KIS590057:KIT590057 KSO590057:KSP590057 LCK590057:LCL590057 LMG590057:LMH590057 LWC590057:LWD590057 MFY590057:MFZ590057 MPU590057:MPV590057 MZQ590057:MZR590057 NJM590057:NJN590057 NTI590057:NTJ590057 ODE590057:ODF590057 ONA590057:ONB590057 OWW590057:OWX590057 PGS590057:PGT590057 PQO590057:PQP590057 QAK590057:QAL590057 QKG590057:QKH590057 QUC590057:QUD590057 RDY590057:RDZ590057 RNU590057:RNV590057 RXQ590057:RXR590057 SHM590057:SHN590057 SRI590057:SRJ590057 TBE590057:TBF590057 TLA590057:TLB590057 TUW590057:TUX590057 UES590057:UET590057 UOO590057:UOP590057 UYK590057:UYL590057 VIG590057:VIH590057 VSC590057:VSD590057 WBY590057:WBZ590057 WLU590057:WLV590057 WVQ590057:WVR590057 I655593:J655593 JE655593:JF655593 TA655593:TB655593 ACW655593:ACX655593 AMS655593:AMT655593 AWO655593:AWP655593 BGK655593:BGL655593 BQG655593:BQH655593 CAC655593:CAD655593 CJY655593:CJZ655593 CTU655593:CTV655593 DDQ655593:DDR655593 DNM655593:DNN655593 DXI655593:DXJ655593 EHE655593:EHF655593 ERA655593:ERB655593 FAW655593:FAX655593 FKS655593:FKT655593 FUO655593:FUP655593 GEK655593:GEL655593 GOG655593:GOH655593 GYC655593:GYD655593 HHY655593:HHZ655593 HRU655593:HRV655593 IBQ655593:IBR655593 ILM655593:ILN655593 IVI655593:IVJ655593 JFE655593:JFF655593 JPA655593:JPB655593 JYW655593:JYX655593 KIS655593:KIT655593 KSO655593:KSP655593 LCK655593:LCL655593 LMG655593:LMH655593 LWC655593:LWD655593 MFY655593:MFZ655593 MPU655593:MPV655593 MZQ655593:MZR655593 NJM655593:NJN655593 NTI655593:NTJ655593 ODE655593:ODF655593 ONA655593:ONB655593 OWW655593:OWX655593 PGS655593:PGT655593 PQO655593:PQP655593 QAK655593:QAL655593 QKG655593:QKH655593 QUC655593:QUD655593 RDY655593:RDZ655593 RNU655593:RNV655593 RXQ655593:RXR655593 SHM655593:SHN655593 SRI655593:SRJ655593 TBE655593:TBF655593 TLA655593:TLB655593 TUW655593:TUX655593 UES655593:UET655593 UOO655593:UOP655593 UYK655593:UYL655593 VIG655593:VIH655593 VSC655593:VSD655593 WBY655593:WBZ655593 WLU655593:WLV655593 WVQ655593:WVR655593 I721129:J721129 JE721129:JF721129 TA721129:TB721129 ACW721129:ACX721129 AMS721129:AMT721129 AWO721129:AWP721129 BGK721129:BGL721129 BQG721129:BQH721129 CAC721129:CAD721129 CJY721129:CJZ721129 CTU721129:CTV721129 DDQ721129:DDR721129 DNM721129:DNN721129 DXI721129:DXJ721129 EHE721129:EHF721129 ERA721129:ERB721129 FAW721129:FAX721129 FKS721129:FKT721129 FUO721129:FUP721129 GEK721129:GEL721129 GOG721129:GOH721129 GYC721129:GYD721129 HHY721129:HHZ721129 HRU721129:HRV721129 IBQ721129:IBR721129 ILM721129:ILN721129 IVI721129:IVJ721129 JFE721129:JFF721129 JPA721129:JPB721129 JYW721129:JYX721129 KIS721129:KIT721129 KSO721129:KSP721129 LCK721129:LCL721129 LMG721129:LMH721129 LWC721129:LWD721129 MFY721129:MFZ721129 MPU721129:MPV721129 MZQ721129:MZR721129 NJM721129:NJN721129 NTI721129:NTJ721129 ODE721129:ODF721129 ONA721129:ONB721129 OWW721129:OWX721129 PGS721129:PGT721129 PQO721129:PQP721129 QAK721129:QAL721129 QKG721129:QKH721129 QUC721129:QUD721129 RDY721129:RDZ721129 RNU721129:RNV721129 RXQ721129:RXR721129 SHM721129:SHN721129 SRI721129:SRJ721129 TBE721129:TBF721129 TLA721129:TLB721129 TUW721129:TUX721129 UES721129:UET721129 UOO721129:UOP721129 UYK721129:UYL721129 VIG721129:VIH721129 VSC721129:VSD721129 WBY721129:WBZ721129 WLU721129:WLV721129 WVQ721129:WVR721129 I786665:J786665 JE786665:JF786665 TA786665:TB786665 ACW786665:ACX786665 AMS786665:AMT786665 AWO786665:AWP786665 BGK786665:BGL786665 BQG786665:BQH786665 CAC786665:CAD786665 CJY786665:CJZ786665 CTU786665:CTV786665 DDQ786665:DDR786665 DNM786665:DNN786665 DXI786665:DXJ786665 EHE786665:EHF786665 ERA786665:ERB786665 FAW786665:FAX786665 FKS786665:FKT786665 FUO786665:FUP786665 GEK786665:GEL786665 GOG786665:GOH786665 GYC786665:GYD786665 HHY786665:HHZ786665 HRU786665:HRV786665 IBQ786665:IBR786665 ILM786665:ILN786665 IVI786665:IVJ786665 JFE786665:JFF786665 JPA786665:JPB786665 JYW786665:JYX786665 KIS786665:KIT786665 KSO786665:KSP786665 LCK786665:LCL786665 LMG786665:LMH786665 LWC786665:LWD786665 MFY786665:MFZ786665 MPU786665:MPV786665 MZQ786665:MZR786665 NJM786665:NJN786665 NTI786665:NTJ786665 ODE786665:ODF786665 ONA786665:ONB786665 OWW786665:OWX786665 PGS786665:PGT786665 PQO786665:PQP786665 QAK786665:QAL786665 QKG786665:QKH786665 QUC786665:QUD786665 RDY786665:RDZ786665 RNU786665:RNV786665 RXQ786665:RXR786665 SHM786665:SHN786665 SRI786665:SRJ786665 TBE786665:TBF786665 TLA786665:TLB786665 TUW786665:TUX786665 UES786665:UET786665 UOO786665:UOP786665 UYK786665:UYL786665 VIG786665:VIH786665 VSC786665:VSD786665 WBY786665:WBZ786665 WLU786665:WLV786665 WVQ786665:WVR786665 I852201:J852201 JE852201:JF852201 TA852201:TB852201 ACW852201:ACX852201 AMS852201:AMT852201 AWO852201:AWP852201 BGK852201:BGL852201 BQG852201:BQH852201 CAC852201:CAD852201 CJY852201:CJZ852201 CTU852201:CTV852201 DDQ852201:DDR852201 DNM852201:DNN852201 DXI852201:DXJ852201 EHE852201:EHF852201 ERA852201:ERB852201 FAW852201:FAX852201 FKS852201:FKT852201 FUO852201:FUP852201 GEK852201:GEL852201 GOG852201:GOH852201 GYC852201:GYD852201 HHY852201:HHZ852201 HRU852201:HRV852201 IBQ852201:IBR852201 ILM852201:ILN852201 IVI852201:IVJ852201 JFE852201:JFF852201 JPA852201:JPB852201 JYW852201:JYX852201 KIS852201:KIT852201 KSO852201:KSP852201 LCK852201:LCL852201 LMG852201:LMH852201 LWC852201:LWD852201 MFY852201:MFZ852201 MPU852201:MPV852201 MZQ852201:MZR852201 NJM852201:NJN852201 NTI852201:NTJ852201 ODE852201:ODF852201 ONA852201:ONB852201 OWW852201:OWX852201 PGS852201:PGT852201 PQO852201:PQP852201 QAK852201:QAL852201 QKG852201:QKH852201 QUC852201:QUD852201 RDY852201:RDZ852201 RNU852201:RNV852201 RXQ852201:RXR852201 SHM852201:SHN852201 SRI852201:SRJ852201 TBE852201:TBF852201 TLA852201:TLB852201 TUW852201:TUX852201 UES852201:UET852201 UOO852201:UOP852201 UYK852201:UYL852201 VIG852201:VIH852201 VSC852201:VSD852201 WBY852201:WBZ852201 WLU852201:WLV852201 WVQ852201:WVR852201 I917737:J917737 JE917737:JF917737 TA917737:TB917737 ACW917737:ACX917737 AMS917737:AMT917737 AWO917737:AWP917737 BGK917737:BGL917737 BQG917737:BQH917737 CAC917737:CAD917737 CJY917737:CJZ917737 CTU917737:CTV917737 DDQ917737:DDR917737 DNM917737:DNN917737 DXI917737:DXJ917737 EHE917737:EHF917737 ERA917737:ERB917737 FAW917737:FAX917737 FKS917737:FKT917737 FUO917737:FUP917737 GEK917737:GEL917737 GOG917737:GOH917737 GYC917737:GYD917737 HHY917737:HHZ917737 HRU917737:HRV917737 IBQ917737:IBR917737 ILM917737:ILN917737 IVI917737:IVJ917737 JFE917737:JFF917737 JPA917737:JPB917737 JYW917737:JYX917737 KIS917737:KIT917737 KSO917737:KSP917737 LCK917737:LCL917737 LMG917737:LMH917737 LWC917737:LWD917737 MFY917737:MFZ917737 MPU917737:MPV917737 MZQ917737:MZR917737 NJM917737:NJN917737 NTI917737:NTJ917737 ODE917737:ODF917737 ONA917737:ONB917737 OWW917737:OWX917737 PGS917737:PGT917737 PQO917737:PQP917737 QAK917737:QAL917737 QKG917737:QKH917737 QUC917737:QUD917737 RDY917737:RDZ917737 RNU917737:RNV917737 RXQ917737:RXR917737 SHM917737:SHN917737 SRI917737:SRJ917737 TBE917737:TBF917737 TLA917737:TLB917737 TUW917737:TUX917737 UES917737:UET917737 UOO917737:UOP917737 UYK917737:UYL917737 VIG917737:VIH917737 VSC917737:VSD917737 WBY917737:WBZ917737 WLU917737:WLV917737 WVQ917737:WVR917737 I983273:J983273 JE983273:JF983273 TA983273:TB983273 ACW983273:ACX983273 AMS983273:AMT983273 AWO983273:AWP983273 BGK983273:BGL983273 BQG983273:BQH983273 CAC983273:CAD983273 CJY983273:CJZ983273 CTU983273:CTV983273 DDQ983273:DDR983273 DNM983273:DNN983273 DXI983273:DXJ983273 EHE983273:EHF983273 ERA983273:ERB983273 FAW983273:FAX983273 FKS983273:FKT983273 FUO983273:FUP983273 GEK983273:GEL983273 GOG983273:GOH983273 GYC983273:GYD983273 HHY983273:HHZ983273 HRU983273:HRV983273 IBQ983273:IBR983273 ILM983273:ILN983273 IVI983273:IVJ983273 JFE983273:JFF983273 JPA983273:JPB983273 JYW983273:JYX983273 KIS983273:KIT983273 KSO983273:KSP983273 LCK983273:LCL983273 LMG983273:LMH983273 LWC983273:LWD983273 MFY983273:MFZ983273 MPU983273:MPV983273 MZQ983273:MZR983273 NJM983273:NJN983273 NTI983273:NTJ983273 ODE983273:ODF983273 ONA983273:ONB983273 OWW983273:OWX983273 PGS983273:PGT983273 PQO983273:PQP983273 QAK983273:QAL983273 QKG983273:QKH983273 QUC983273:QUD983273 RDY983273:RDZ983273 RNU983273:RNV983273 RXQ983273:RXR983273 SHM983273:SHN983273 SRI983273:SRJ983273 TBE983273:TBF983273 TLA983273:TLB983273 TUW983273:TUX983273 UES983273:UET983273 UOO983273:UOP983273 UYK983273:UYL983273 VIG983273:VIH983273 VSC983273:VSD983273 WBY983273:WBZ983273 WLU983273:WLV983273 WVQ983273:WVR983273 N189:O189 JJ189:JK189 TF189:TG189 ADB189:ADC189 AMX189:AMY189 AWT189:AWU189 BGP189:BGQ189 BQL189:BQM189 CAH189:CAI189 CKD189:CKE189 CTZ189:CUA189 DDV189:DDW189 DNR189:DNS189 DXN189:DXO189 EHJ189:EHK189 ERF189:ERG189 FBB189:FBC189 FKX189:FKY189 FUT189:FUU189 GEP189:GEQ189 GOL189:GOM189 GYH189:GYI189 HID189:HIE189 HRZ189:HSA189 IBV189:IBW189 ILR189:ILS189 IVN189:IVO189 JFJ189:JFK189 JPF189:JPG189 JZB189:JZC189 KIX189:KIY189 KST189:KSU189 LCP189:LCQ189 LML189:LMM189 LWH189:LWI189 MGD189:MGE189 MPZ189:MQA189 MZV189:MZW189 NJR189:NJS189 NTN189:NTO189 ODJ189:ODK189 ONF189:ONG189 OXB189:OXC189 PGX189:PGY189 PQT189:PQU189 QAP189:QAQ189 QKL189:QKM189 QUH189:QUI189 RED189:REE189 RNZ189:ROA189 RXV189:RXW189 SHR189:SHS189 SRN189:SRO189 TBJ189:TBK189 TLF189:TLG189 TVB189:TVC189 UEX189:UEY189 UOT189:UOU189 UYP189:UYQ189 VIL189:VIM189 VSH189:VSI189 WCD189:WCE189 WLZ189:WMA189 WVV189:WVW189 N65725:O65725 JJ65725:JK65725 TF65725:TG65725 ADB65725:ADC65725 AMX65725:AMY65725 AWT65725:AWU65725 BGP65725:BGQ65725 BQL65725:BQM65725 CAH65725:CAI65725 CKD65725:CKE65725 CTZ65725:CUA65725 DDV65725:DDW65725 DNR65725:DNS65725 DXN65725:DXO65725 EHJ65725:EHK65725 ERF65725:ERG65725 FBB65725:FBC65725 FKX65725:FKY65725 FUT65725:FUU65725 GEP65725:GEQ65725 GOL65725:GOM65725 GYH65725:GYI65725 HID65725:HIE65725 HRZ65725:HSA65725 IBV65725:IBW65725 ILR65725:ILS65725 IVN65725:IVO65725 JFJ65725:JFK65725 JPF65725:JPG65725 JZB65725:JZC65725 KIX65725:KIY65725 KST65725:KSU65725 LCP65725:LCQ65725 LML65725:LMM65725 LWH65725:LWI65725 MGD65725:MGE65725 MPZ65725:MQA65725 MZV65725:MZW65725 NJR65725:NJS65725 NTN65725:NTO65725 ODJ65725:ODK65725 ONF65725:ONG65725 OXB65725:OXC65725 PGX65725:PGY65725 PQT65725:PQU65725 QAP65725:QAQ65725 QKL65725:QKM65725 QUH65725:QUI65725 RED65725:REE65725 RNZ65725:ROA65725 RXV65725:RXW65725 SHR65725:SHS65725 SRN65725:SRO65725 TBJ65725:TBK65725 TLF65725:TLG65725 TVB65725:TVC65725 UEX65725:UEY65725 UOT65725:UOU65725 UYP65725:UYQ65725 VIL65725:VIM65725 VSH65725:VSI65725 WCD65725:WCE65725 WLZ65725:WMA65725 WVV65725:WVW65725 N131261:O131261 JJ131261:JK131261 TF131261:TG131261 ADB131261:ADC131261 AMX131261:AMY131261 AWT131261:AWU131261 BGP131261:BGQ131261 BQL131261:BQM131261 CAH131261:CAI131261 CKD131261:CKE131261 CTZ131261:CUA131261 DDV131261:DDW131261 DNR131261:DNS131261 DXN131261:DXO131261 EHJ131261:EHK131261 ERF131261:ERG131261 FBB131261:FBC131261 FKX131261:FKY131261 FUT131261:FUU131261 GEP131261:GEQ131261 GOL131261:GOM131261 GYH131261:GYI131261 HID131261:HIE131261 HRZ131261:HSA131261 IBV131261:IBW131261 ILR131261:ILS131261 IVN131261:IVO131261 JFJ131261:JFK131261 JPF131261:JPG131261 JZB131261:JZC131261 KIX131261:KIY131261 KST131261:KSU131261 LCP131261:LCQ131261 LML131261:LMM131261 LWH131261:LWI131261 MGD131261:MGE131261 MPZ131261:MQA131261 MZV131261:MZW131261 NJR131261:NJS131261 NTN131261:NTO131261 ODJ131261:ODK131261 ONF131261:ONG131261 OXB131261:OXC131261 PGX131261:PGY131261 PQT131261:PQU131261 QAP131261:QAQ131261 QKL131261:QKM131261 QUH131261:QUI131261 RED131261:REE131261 RNZ131261:ROA131261 RXV131261:RXW131261 SHR131261:SHS131261 SRN131261:SRO131261 TBJ131261:TBK131261 TLF131261:TLG131261 TVB131261:TVC131261 UEX131261:UEY131261 UOT131261:UOU131261 UYP131261:UYQ131261 VIL131261:VIM131261 VSH131261:VSI131261 WCD131261:WCE131261 WLZ131261:WMA131261 WVV131261:WVW131261 N196797:O196797 JJ196797:JK196797 TF196797:TG196797 ADB196797:ADC196797 AMX196797:AMY196797 AWT196797:AWU196797 BGP196797:BGQ196797 BQL196797:BQM196797 CAH196797:CAI196797 CKD196797:CKE196797 CTZ196797:CUA196797 DDV196797:DDW196797 DNR196797:DNS196797 DXN196797:DXO196797 EHJ196797:EHK196797 ERF196797:ERG196797 FBB196797:FBC196797 FKX196797:FKY196797 FUT196797:FUU196797 GEP196797:GEQ196797 GOL196797:GOM196797 GYH196797:GYI196797 HID196797:HIE196797 HRZ196797:HSA196797 IBV196797:IBW196797 ILR196797:ILS196797 IVN196797:IVO196797 JFJ196797:JFK196797 JPF196797:JPG196797 JZB196797:JZC196797 KIX196797:KIY196797 KST196797:KSU196797 LCP196797:LCQ196797 LML196797:LMM196797 LWH196797:LWI196797 MGD196797:MGE196797 MPZ196797:MQA196797 MZV196797:MZW196797 NJR196797:NJS196797 NTN196797:NTO196797 ODJ196797:ODK196797 ONF196797:ONG196797 OXB196797:OXC196797 PGX196797:PGY196797 PQT196797:PQU196797 QAP196797:QAQ196797 QKL196797:QKM196797 QUH196797:QUI196797 RED196797:REE196797 RNZ196797:ROA196797 RXV196797:RXW196797 SHR196797:SHS196797 SRN196797:SRO196797 TBJ196797:TBK196797 TLF196797:TLG196797 TVB196797:TVC196797 UEX196797:UEY196797 UOT196797:UOU196797 UYP196797:UYQ196797 VIL196797:VIM196797 VSH196797:VSI196797 WCD196797:WCE196797 WLZ196797:WMA196797 WVV196797:WVW196797 N262333:O262333 JJ262333:JK262333 TF262333:TG262333 ADB262333:ADC262333 AMX262333:AMY262333 AWT262333:AWU262333 BGP262333:BGQ262333 BQL262333:BQM262333 CAH262333:CAI262333 CKD262333:CKE262333 CTZ262333:CUA262333 DDV262333:DDW262333 DNR262333:DNS262333 DXN262333:DXO262333 EHJ262333:EHK262333 ERF262333:ERG262333 FBB262333:FBC262333 FKX262333:FKY262333 FUT262333:FUU262333 GEP262333:GEQ262333 GOL262333:GOM262333 GYH262333:GYI262333 HID262333:HIE262333 HRZ262333:HSA262333 IBV262333:IBW262333 ILR262333:ILS262333 IVN262333:IVO262333 JFJ262333:JFK262333 JPF262333:JPG262333 JZB262333:JZC262333 KIX262333:KIY262333 KST262333:KSU262333 LCP262333:LCQ262333 LML262333:LMM262333 LWH262333:LWI262333 MGD262333:MGE262333 MPZ262333:MQA262333 MZV262333:MZW262333 NJR262333:NJS262333 NTN262333:NTO262333 ODJ262333:ODK262333 ONF262333:ONG262333 OXB262333:OXC262333 PGX262333:PGY262333 PQT262333:PQU262333 QAP262333:QAQ262333 QKL262333:QKM262333 QUH262333:QUI262333 RED262333:REE262333 RNZ262333:ROA262333 RXV262333:RXW262333 SHR262333:SHS262333 SRN262333:SRO262333 TBJ262333:TBK262333 TLF262333:TLG262333 TVB262333:TVC262333 UEX262333:UEY262333 UOT262333:UOU262333 UYP262333:UYQ262333 VIL262333:VIM262333 VSH262333:VSI262333 WCD262333:WCE262333 WLZ262333:WMA262333 WVV262333:WVW262333 N327869:O327869 JJ327869:JK327869 TF327869:TG327869 ADB327869:ADC327869 AMX327869:AMY327869 AWT327869:AWU327869 BGP327869:BGQ327869 BQL327869:BQM327869 CAH327869:CAI327869 CKD327869:CKE327869 CTZ327869:CUA327869 DDV327869:DDW327869 DNR327869:DNS327869 DXN327869:DXO327869 EHJ327869:EHK327869 ERF327869:ERG327869 FBB327869:FBC327869 FKX327869:FKY327869 FUT327869:FUU327869 GEP327869:GEQ327869 GOL327869:GOM327869 GYH327869:GYI327869 HID327869:HIE327869 HRZ327869:HSA327869 IBV327869:IBW327869 ILR327869:ILS327869 IVN327869:IVO327869 JFJ327869:JFK327869 JPF327869:JPG327869 JZB327869:JZC327869 KIX327869:KIY327869 KST327869:KSU327869 LCP327869:LCQ327869 LML327869:LMM327869 LWH327869:LWI327869 MGD327869:MGE327869 MPZ327869:MQA327869 MZV327869:MZW327869 NJR327869:NJS327869 NTN327869:NTO327869 ODJ327869:ODK327869 ONF327869:ONG327869 OXB327869:OXC327869 PGX327869:PGY327869 PQT327869:PQU327869 QAP327869:QAQ327869 QKL327869:QKM327869 QUH327869:QUI327869 RED327869:REE327869 RNZ327869:ROA327869 RXV327869:RXW327869 SHR327869:SHS327869 SRN327869:SRO327869 TBJ327869:TBK327869 TLF327869:TLG327869 TVB327869:TVC327869 UEX327869:UEY327869 UOT327869:UOU327869 UYP327869:UYQ327869 VIL327869:VIM327869 VSH327869:VSI327869 WCD327869:WCE327869 WLZ327869:WMA327869 WVV327869:WVW327869 N393405:O393405 JJ393405:JK393405 TF393405:TG393405 ADB393405:ADC393405 AMX393405:AMY393405 AWT393405:AWU393405 BGP393405:BGQ393405 BQL393405:BQM393405 CAH393405:CAI393405 CKD393405:CKE393405 CTZ393405:CUA393405 DDV393405:DDW393405 DNR393405:DNS393405 DXN393405:DXO393405 EHJ393405:EHK393405 ERF393405:ERG393405 FBB393405:FBC393405 FKX393405:FKY393405 FUT393405:FUU393405 GEP393405:GEQ393405 GOL393405:GOM393405 GYH393405:GYI393405 HID393405:HIE393405 HRZ393405:HSA393405 IBV393405:IBW393405 ILR393405:ILS393405 IVN393405:IVO393405 JFJ393405:JFK393405 JPF393405:JPG393405 JZB393405:JZC393405 KIX393405:KIY393405 KST393405:KSU393405 LCP393405:LCQ393405 LML393405:LMM393405 LWH393405:LWI393405 MGD393405:MGE393405 MPZ393405:MQA393405 MZV393405:MZW393405 NJR393405:NJS393405 NTN393405:NTO393405 ODJ393405:ODK393405 ONF393405:ONG393405 OXB393405:OXC393405 PGX393405:PGY393405 PQT393405:PQU393405 QAP393405:QAQ393405 QKL393405:QKM393405 QUH393405:QUI393405 RED393405:REE393405 RNZ393405:ROA393405 RXV393405:RXW393405 SHR393405:SHS393405 SRN393405:SRO393405 TBJ393405:TBK393405 TLF393405:TLG393405 TVB393405:TVC393405 UEX393405:UEY393405 UOT393405:UOU393405 UYP393405:UYQ393405 VIL393405:VIM393405 VSH393405:VSI393405 WCD393405:WCE393405 WLZ393405:WMA393405 WVV393405:WVW393405 N458941:O458941 JJ458941:JK458941 TF458941:TG458941 ADB458941:ADC458941 AMX458941:AMY458941 AWT458941:AWU458941 BGP458941:BGQ458941 BQL458941:BQM458941 CAH458941:CAI458941 CKD458941:CKE458941 CTZ458941:CUA458941 DDV458941:DDW458941 DNR458941:DNS458941 DXN458941:DXO458941 EHJ458941:EHK458941 ERF458941:ERG458941 FBB458941:FBC458941 FKX458941:FKY458941 FUT458941:FUU458941 GEP458941:GEQ458941 GOL458941:GOM458941 GYH458941:GYI458941 HID458941:HIE458941 HRZ458941:HSA458941 IBV458941:IBW458941 ILR458941:ILS458941 IVN458941:IVO458941 JFJ458941:JFK458941 JPF458941:JPG458941 JZB458941:JZC458941 KIX458941:KIY458941 KST458941:KSU458941 LCP458941:LCQ458941 LML458941:LMM458941 LWH458941:LWI458941 MGD458941:MGE458941 MPZ458941:MQA458941 MZV458941:MZW458941 NJR458941:NJS458941 NTN458941:NTO458941 ODJ458941:ODK458941 ONF458941:ONG458941 OXB458941:OXC458941 PGX458941:PGY458941 PQT458941:PQU458941 QAP458941:QAQ458941 QKL458941:QKM458941 QUH458941:QUI458941 RED458941:REE458941 RNZ458941:ROA458941 RXV458941:RXW458941 SHR458941:SHS458941 SRN458941:SRO458941 TBJ458941:TBK458941 TLF458941:TLG458941 TVB458941:TVC458941 UEX458941:UEY458941 UOT458941:UOU458941 UYP458941:UYQ458941 VIL458941:VIM458941 VSH458941:VSI458941 WCD458941:WCE458941 WLZ458941:WMA458941 WVV458941:WVW458941 N524477:O524477 JJ524477:JK524477 TF524477:TG524477 ADB524477:ADC524477 AMX524477:AMY524477 AWT524477:AWU524477 BGP524477:BGQ524477 BQL524477:BQM524477 CAH524477:CAI524477 CKD524477:CKE524477 CTZ524477:CUA524477 DDV524477:DDW524477 DNR524477:DNS524477 DXN524477:DXO524477 EHJ524477:EHK524477 ERF524477:ERG524477 FBB524477:FBC524477 FKX524477:FKY524477 FUT524477:FUU524477 GEP524477:GEQ524477 GOL524477:GOM524477 GYH524477:GYI524477 HID524477:HIE524477 HRZ524477:HSA524477 IBV524477:IBW524477 ILR524477:ILS524477 IVN524477:IVO524477 JFJ524477:JFK524477 JPF524477:JPG524477 JZB524477:JZC524477 KIX524477:KIY524477 KST524477:KSU524477 LCP524477:LCQ524477 LML524477:LMM524477 LWH524477:LWI524477 MGD524477:MGE524477 MPZ524477:MQA524477 MZV524477:MZW524477 NJR524477:NJS524477 NTN524477:NTO524477 ODJ524477:ODK524477 ONF524477:ONG524477 OXB524477:OXC524477 PGX524477:PGY524477 PQT524477:PQU524477 QAP524477:QAQ524477 QKL524477:QKM524477 QUH524477:QUI524477 RED524477:REE524477 RNZ524477:ROA524477 RXV524477:RXW524477 SHR524477:SHS524477 SRN524477:SRO524477 TBJ524477:TBK524477 TLF524477:TLG524477 TVB524477:TVC524477 UEX524477:UEY524477 UOT524477:UOU524477 UYP524477:UYQ524477 VIL524477:VIM524477 VSH524477:VSI524477 WCD524477:WCE524477 WLZ524477:WMA524477 WVV524477:WVW524477 N590013:O590013 JJ590013:JK590013 TF590013:TG590013 ADB590013:ADC590013 AMX590013:AMY590013 AWT590013:AWU590013 BGP590013:BGQ590013 BQL590013:BQM590013 CAH590013:CAI590013 CKD590013:CKE590013 CTZ590013:CUA590013 DDV590013:DDW590013 DNR590013:DNS590013 DXN590013:DXO590013 EHJ590013:EHK590013 ERF590013:ERG590013 FBB590013:FBC590013 FKX590013:FKY590013 FUT590013:FUU590013 GEP590013:GEQ590013 GOL590013:GOM590013 GYH590013:GYI590013 HID590013:HIE590013 HRZ590013:HSA590013 IBV590013:IBW590013 ILR590013:ILS590013 IVN590013:IVO590013 JFJ590013:JFK590013 JPF590013:JPG590013 JZB590013:JZC590013 KIX590013:KIY590013 KST590013:KSU590013 LCP590013:LCQ590013 LML590013:LMM590013 LWH590013:LWI590013 MGD590013:MGE590013 MPZ590013:MQA590013 MZV590013:MZW590013 NJR590013:NJS590013 NTN590013:NTO590013 ODJ590013:ODK590013 ONF590013:ONG590013 OXB590013:OXC590013 PGX590013:PGY590013 PQT590013:PQU590013 QAP590013:QAQ590013 QKL590013:QKM590013 QUH590013:QUI590013 RED590013:REE590013 RNZ590013:ROA590013 RXV590013:RXW590013 SHR590013:SHS590013 SRN590013:SRO590013 TBJ590013:TBK590013 TLF590013:TLG590013 TVB590013:TVC590013 UEX590013:UEY590013 UOT590013:UOU590013 UYP590013:UYQ590013 VIL590013:VIM590013 VSH590013:VSI590013 WCD590013:WCE590013 WLZ590013:WMA590013 WVV590013:WVW590013 N655549:O655549 JJ655549:JK655549 TF655549:TG655549 ADB655549:ADC655549 AMX655549:AMY655549 AWT655549:AWU655549 BGP655549:BGQ655549 BQL655549:BQM655549 CAH655549:CAI655549 CKD655549:CKE655549 CTZ655549:CUA655549 DDV655549:DDW655549 DNR655549:DNS655549 DXN655549:DXO655549 EHJ655549:EHK655549 ERF655549:ERG655549 FBB655549:FBC655549 FKX655549:FKY655549 FUT655549:FUU655549 GEP655549:GEQ655549 GOL655549:GOM655549 GYH655549:GYI655549 HID655549:HIE655549 HRZ655549:HSA655549 IBV655549:IBW655549 ILR655549:ILS655549 IVN655549:IVO655549 JFJ655549:JFK655549 JPF655549:JPG655549 JZB655549:JZC655549 KIX655549:KIY655549 KST655549:KSU655549 LCP655549:LCQ655549 LML655549:LMM655549 LWH655549:LWI655549 MGD655549:MGE655549 MPZ655549:MQA655549 MZV655549:MZW655549 NJR655549:NJS655549 NTN655549:NTO655549 ODJ655549:ODK655549 ONF655549:ONG655549 OXB655549:OXC655549 PGX655549:PGY655549 PQT655549:PQU655549 QAP655549:QAQ655549 QKL655549:QKM655549 QUH655549:QUI655549 RED655549:REE655549 RNZ655549:ROA655549 RXV655549:RXW655549 SHR655549:SHS655549 SRN655549:SRO655549 TBJ655549:TBK655549 TLF655549:TLG655549 TVB655549:TVC655549 UEX655549:UEY655549 UOT655549:UOU655549 UYP655549:UYQ655549 VIL655549:VIM655549 VSH655549:VSI655549 WCD655549:WCE655549 WLZ655549:WMA655549 WVV655549:WVW655549 N721085:O721085 JJ721085:JK721085 TF721085:TG721085 ADB721085:ADC721085 AMX721085:AMY721085 AWT721085:AWU721085 BGP721085:BGQ721085 BQL721085:BQM721085 CAH721085:CAI721085 CKD721085:CKE721085 CTZ721085:CUA721085 DDV721085:DDW721085 DNR721085:DNS721085 DXN721085:DXO721085 EHJ721085:EHK721085 ERF721085:ERG721085 FBB721085:FBC721085 FKX721085:FKY721085 FUT721085:FUU721085 GEP721085:GEQ721085 GOL721085:GOM721085 GYH721085:GYI721085 HID721085:HIE721085 HRZ721085:HSA721085 IBV721085:IBW721085 ILR721085:ILS721085 IVN721085:IVO721085 JFJ721085:JFK721085 JPF721085:JPG721085 JZB721085:JZC721085 KIX721085:KIY721085 KST721085:KSU721085 LCP721085:LCQ721085 LML721085:LMM721085 LWH721085:LWI721085 MGD721085:MGE721085 MPZ721085:MQA721085 MZV721085:MZW721085 NJR721085:NJS721085 NTN721085:NTO721085 ODJ721085:ODK721085 ONF721085:ONG721085 OXB721085:OXC721085 PGX721085:PGY721085 PQT721085:PQU721085 QAP721085:QAQ721085 QKL721085:QKM721085 QUH721085:QUI721085 RED721085:REE721085 RNZ721085:ROA721085 RXV721085:RXW721085 SHR721085:SHS721085 SRN721085:SRO721085 TBJ721085:TBK721085 TLF721085:TLG721085 TVB721085:TVC721085 UEX721085:UEY721085 UOT721085:UOU721085 UYP721085:UYQ721085 VIL721085:VIM721085 VSH721085:VSI721085 WCD721085:WCE721085 WLZ721085:WMA721085 WVV721085:WVW721085 N786621:O786621 JJ786621:JK786621 TF786621:TG786621 ADB786621:ADC786621 AMX786621:AMY786621 AWT786621:AWU786621 BGP786621:BGQ786621 BQL786621:BQM786621 CAH786621:CAI786621 CKD786621:CKE786621 CTZ786621:CUA786621 DDV786621:DDW786621 DNR786621:DNS786621 DXN786621:DXO786621 EHJ786621:EHK786621 ERF786621:ERG786621 FBB786621:FBC786621 FKX786621:FKY786621 FUT786621:FUU786621 GEP786621:GEQ786621 GOL786621:GOM786621 GYH786621:GYI786621 HID786621:HIE786621 HRZ786621:HSA786621 IBV786621:IBW786621 ILR786621:ILS786621 IVN786621:IVO786621 JFJ786621:JFK786621 JPF786621:JPG786621 JZB786621:JZC786621 KIX786621:KIY786621 KST786621:KSU786621 LCP786621:LCQ786621 LML786621:LMM786621 LWH786621:LWI786621 MGD786621:MGE786621 MPZ786621:MQA786621 MZV786621:MZW786621 NJR786621:NJS786621 NTN786621:NTO786621 ODJ786621:ODK786621 ONF786621:ONG786621 OXB786621:OXC786621 PGX786621:PGY786621 PQT786621:PQU786621 QAP786621:QAQ786621 QKL786621:QKM786621 QUH786621:QUI786621 RED786621:REE786621 RNZ786621:ROA786621 RXV786621:RXW786621 SHR786621:SHS786621 SRN786621:SRO786621 TBJ786621:TBK786621 TLF786621:TLG786621 TVB786621:TVC786621 UEX786621:UEY786621 UOT786621:UOU786621 UYP786621:UYQ786621 VIL786621:VIM786621 VSH786621:VSI786621 WCD786621:WCE786621 WLZ786621:WMA786621 WVV786621:WVW786621 N852157:O852157 JJ852157:JK852157 TF852157:TG852157 ADB852157:ADC852157 AMX852157:AMY852157 AWT852157:AWU852157 BGP852157:BGQ852157 BQL852157:BQM852157 CAH852157:CAI852157 CKD852157:CKE852157 CTZ852157:CUA852157 DDV852157:DDW852157 DNR852157:DNS852157 DXN852157:DXO852157 EHJ852157:EHK852157 ERF852157:ERG852157 FBB852157:FBC852157 FKX852157:FKY852157 FUT852157:FUU852157 GEP852157:GEQ852157 GOL852157:GOM852157 GYH852157:GYI852157 HID852157:HIE852157 HRZ852157:HSA852157 IBV852157:IBW852157 ILR852157:ILS852157 IVN852157:IVO852157 JFJ852157:JFK852157 JPF852157:JPG852157 JZB852157:JZC852157 KIX852157:KIY852157 KST852157:KSU852157 LCP852157:LCQ852157 LML852157:LMM852157 LWH852157:LWI852157 MGD852157:MGE852157 MPZ852157:MQA852157 MZV852157:MZW852157 NJR852157:NJS852157 NTN852157:NTO852157 ODJ852157:ODK852157 ONF852157:ONG852157 OXB852157:OXC852157 PGX852157:PGY852157 PQT852157:PQU852157 QAP852157:QAQ852157 QKL852157:QKM852157 QUH852157:QUI852157 RED852157:REE852157 RNZ852157:ROA852157 RXV852157:RXW852157 SHR852157:SHS852157 SRN852157:SRO852157 TBJ852157:TBK852157 TLF852157:TLG852157 TVB852157:TVC852157 UEX852157:UEY852157 UOT852157:UOU852157 UYP852157:UYQ852157 VIL852157:VIM852157 VSH852157:VSI852157 WCD852157:WCE852157 WLZ852157:WMA852157 WVV852157:WVW852157 N917693:O917693 JJ917693:JK917693 TF917693:TG917693 ADB917693:ADC917693 AMX917693:AMY917693 AWT917693:AWU917693 BGP917693:BGQ917693 BQL917693:BQM917693 CAH917693:CAI917693 CKD917693:CKE917693 CTZ917693:CUA917693 DDV917693:DDW917693 DNR917693:DNS917693 DXN917693:DXO917693 EHJ917693:EHK917693 ERF917693:ERG917693 FBB917693:FBC917693 FKX917693:FKY917693 FUT917693:FUU917693 GEP917693:GEQ917693 GOL917693:GOM917693 GYH917693:GYI917693 HID917693:HIE917693 HRZ917693:HSA917693 IBV917693:IBW917693 ILR917693:ILS917693 IVN917693:IVO917693 JFJ917693:JFK917693 JPF917693:JPG917693 JZB917693:JZC917693 KIX917693:KIY917693 KST917693:KSU917693 LCP917693:LCQ917693 LML917693:LMM917693 LWH917693:LWI917693 MGD917693:MGE917693 MPZ917693:MQA917693 MZV917693:MZW917693 NJR917693:NJS917693 NTN917693:NTO917693 ODJ917693:ODK917693 ONF917693:ONG917693 OXB917693:OXC917693 PGX917693:PGY917693 PQT917693:PQU917693 QAP917693:QAQ917693 QKL917693:QKM917693 QUH917693:QUI917693 RED917693:REE917693 RNZ917693:ROA917693 RXV917693:RXW917693 SHR917693:SHS917693 SRN917693:SRO917693 TBJ917693:TBK917693 TLF917693:TLG917693 TVB917693:TVC917693 UEX917693:UEY917693 UOT917693:UOU917693 UYP917693:UYQ917693 VIL917693:VIM917693 VSH917693:VSI917693 WCD917693:WCE917693 WLZ917693:WMA917693 WVV917693:WVW917693 N983229:O983229 JJ983229:JK983229 TF983229:TG983229 ADB983229:ADC983229 AMX983229:AMY983229 AWT983229:AWU983229 BGP983229:BGQ983229 BQL983229:BQM983229 CAH983229:CAI983229 CKD983229:CKE983229 CTZ983229:CUA983229 DDV983229:DDW983229 DNR983229:DNS983229 DXN983229:DXO983229 EHJ983229:EHK983229 ERF983229:ERG983229 FBB983229:FBC983229 FKX983229:FKY983229 FUT983229:FUU983229 GEP983229:GEQ983229 GOL983229:GOM983229 GYH983229:GYI983229 HID983229:HIE983229 HRZ983229:HSA983229 IBV983229:IBW983229 ILR983229:ILS983229 IVN983229:IVO983229 JFJ983229:JFK983229 JPF983229:JPG983229 JZB983229:JZC983229 KIX983229:KIY983229 KST983229:KSU983229 LCP983229:LCQ983229 LML983229:LMM983229 LWH983229:LWI983229 MGD983229:MGE983229 MPZ983229:MQA983229 MZV983229:MZW983229 NJR983229:NJS983229 NTN983229:NTO983229 ODJ983229:ODK983229 ONF983229:ONG983229 OXB983229:OXC983229 PGX983229:PGY983229 PQT983229:PQU983229 QAP983229:QAQ983229 QKL983229:QKM983229 QUH983229:QUI983229 RED983229:REE983229 RNZ983229:ROA983229 RXV983229:RXW983229 SHR983229:SHS983229 SRN983229:SRO983229 TBJ983229:TBK983229 TLF983229:TLG983229 TVB983229:TVC983229 UEX983229:UEY983229 UOT983229:UOU983229 UYP983229:UYQ983229 VIL983229:VIM983229 VSH983229:VSI983229 WCD983229:WCE983229 WLZ983229:WMA983229 WVV983229:WVW983229 I189:J189 JE189:JF189 TA189:TB189 ACW189:ACX189 AMS189:AMT189 AWO189:AWP189 BGK189:BGL189 BQG189:BQH189 CAC189:CAD189 CJY189:CJZ189 CTU189:CTV189 DDQ189:DDR189 DNM189:DNN189 DXI189:DXJ189 EHE189:EHF189 ERA189:ERB189 FAW189:FAX189 FKS189:FKT189 FUO189:FUP189 GEK189:GEL189 GOG189:GOH189 GYC189:GYD189 HHY189:HHZ189 HRU189:HRV189 IBQ189:IBR189 ILM189:ILN189 IVI189:IVJ189 JFE189:JFF189 JPA189:JPB189 JYW189:JYX189 KIS189:KIT189 KSO189:KSP189 LCK189:LCL189 LMG189:LMH189 LWC189:LWD189 MFY189:MFZ189 MPU189:MPV189 MZQ189:MZR189 NJM189:NJN189 NTI189:NTJ189 ODE189:ODF189 ONA189:ONB189 OWW189:OWX189 PGS189:PGT189 PQO189:PQP189 QAK189:QAL189 QKG189:QKH189 QUC189:QUD189 RDY189:RDZ189 RNU189:RNV189 RXQ189:RXR189 SHM189:SHN189 SRI189:SRJ189 TBE189:TBF189 TLA189:TLB189 TUW189:TUX189 UES189:UET189 UOO189:UOP189 UYK189:UYL189 VIG189:VIH189 VSC189:VSD189 WBY189:WBZ189 WLU189:WLV189 WVQ189:WVR189 I65725:J65725 JE65725:JF65725 TA65725:TB65725 ACW65725:ACX65725 AMS65725:AMT65725 AWO65725:AWP65725 BGK65725:BGL65725 BQG65725:BQH65725 CAC65725:CAD65725 CJY65725:CJZ65725 CTU65725:CTV65725 DDQ65725:DDR65725 DNM65725:DNN65725 DXI65725:DXJ65725 EHE65725:EHF65725 ERA65725:ERB65725 FAW65725:FAX65725 FKS65725:FKT65725 FUO65725:FUP65725 GEK65725:GEL65725 GOG65725:GOH65725 GYC65725:GYD65725 HHY65725:HHZ65725 HRU65725:HRV65725 IBQ65725:IBR65725 ILM65725:ILN65725 IVI65725:IVJ65725 JFE65725:JFF65725 JPA65725:JPB65725 JYW65725:JYX65725 KIS65725:KIT65725 KSO65725:KSP65725 LCK65725:LCL65725 LMG65725:LMH65725 LWC65725:LWD65725 MFY65725:MFZ65725 MPU65725:MPV65725 MZQ65725:MZR65725 NJM65725:NJN65725 NTI65725:NTJ65725 ODE65725:ODF65725 ONA65725:ONB65725 OWW65725:OWX65725 PGS65725:PGT65725 PQO65725:PQP65725 QAK65725:QAL65725 QKG65725:QKH65725 QUC65725:QUD65725 RDY65725:RDZ65725 RNU65725:RNV65725 RXQ65725:RXR65725 SHM65725:SHN65725 SRI65725:SRJ65725 TBE65725:TBF65725 TLA65725:TLB65725 TUW65725:TUX65725 UES65725:UET65725 UOO65725:UOP65725 UYK65725:UYL65725 VIG65725:VIH65725 VSC65725:VSD65725 WBY65725:WBZ65725 WLU65725:WLV65725 WVQ65725:WVR65725 I131261:J131261 JE131261:JF131261 TA131261:TB131261 ACW131261:ACX131261 AMS131261:AMT131261 AWO131261:AWP131261 BGK131261:BGL131261 BQG131261:BQH131261 CAC131261:CAD131261 CJY131261:CJZ131261 CTU131261:CTV131261 DDQ131261:DDR131261 DNM131261:DNN131261 DXI131261:DXJ131261 EHE131261:EHF131261 ERA131261:ERB131261 FAW131261:FAX131261 FKS131261:FKT131261 FUO131261:FUP131261 GEK131261:GEL131261 GOG131261:GOH131261 GYC131261:GYD131261 HHY131261:HHZ131261 HRU131261:HRV131261 IBQ131261:IBR131261 ILM131261:ILN131261 IVI131261:IVJ131261 JFE131261:JFF131261 JPA131261:JPB131261 JYW131261:JYX131261 KIS131261:KIT131261 KSO131261:KSP131261 LCK131261:LCL131261 LMG131261:LMH131261 LWC131261:LWD131261 MFY131261:MFZ131261 MPU131261:MPV131261 MZQ131261:MZR131261 NJM131261:NJN131261 NTI131261:NTJ131261 ODE131261:ODF131261 ONA131261:ONB131261 OWW131261:OWX131261 PGS131261:PGT131261 PQO131261:PQP131261 QAK131261:QAL131261 QKG131261:QKH131261 QUC131261:QUD131261 RDY131261:RDZ131261 RNU131261:RNV131261 RXQ131261:RXR131261 SHM131261:SHN131261 SRI131261:SRJ131261 TBE131261:TBF131261 TLA131261:TLB131261 TUW131261:TUX131261 UES131261:UET131261 UOO131261:UOP131261 UYK131261:UYL131261 VIG131261:VIH131261 VSC131261:VSD131261 WBY131261:WBZ131261 WLU131261:WLV131261 WVQ131261:WVR131261 I196797:J196797 JE196797:JF196797 TA196797:TB196797 ACW196797:ACX196797 AMS196797:AMT196797 AWO196797:AWP196797 BGK196797:BGL196797 BQG196797:BQH196797 CAC196797:CAD196797 CJY196797:CJZ196797 CTU196797:CTV196797 DDQ196797:DDR196797 DNM196797:DNN196797 DXI196797:DXJ196797 EHE196797:EHF196797 ERA196797:ERB196797 FAW196797:FAX196797 FKS196797:FKT196797 FUO196797:FUP196797 GEK196797:GEL196797 GOG196797:GOH196797 GYC196797:GYD196797 HHY196797:HHZ196797 HRU196797:HRV196797 IBQ196797:IBR196797 ILM196797:ILN196797 IVI196797:IVJ196797 JFE196797:JFF196797 JPA196797:JPB196797 JYW196797:JYX196797 KIS196797:KIT196797 KSO196797:KSP196797 LCK196797:LCL196797 LMG196797:LMH196797 LWC196797:LWD196797 MFY196797:MFZ196797 MPU196797:MPV196797 MZQ196797:MZR196797 NJM196797:NJN196797 NTI196797:NTJ196797 ODE196797:ODF196797 ONA196797:ONB196797 OWW196797:OWX196797 PGS196797:PGT196797 PQO196797:PQP196797 QAK196797:QAL196797 QKG196797:QKH196797 QUC196797:QUD196797 RDY196797:RDZ196797 RNU196797:RNV196797 RXQ196797:RXR196797 SHM196797:SHN196797 SRI196797:SRJ196797 TBE196797:TBF196797 TLA196797:TLB196797 TUW196797:TUX196797 UES196797:UET196797 UOO196797:UOP196797 UYK196797:UYL196797 VIG196797:VIH196797 VSC196797:VSD196797 WBY196797:WBZ196797 WLU196797:WLV196797 WVQ196797:WVR196797 I262333:J262333 JE262333:JF262333 TA262333:TB262333 ACW262333:ACX262333 AMS262333:AMT262333 AWO262333:AWP262333 BGK262333:BGL262333 BQG262333:BQH262333 CAC262333:CAD262333 CJY262333:CJZ262333 CTU262333:CTV262333 DDQ262333:DDR262333 DNM262333:DNN262333 DXI262333:DXJ262333 EHE262333:EHF262333 ERA262333:ERB262333 FAW262333:FAX262333 FKS262333:FKT262333 FUO262333:FUP262333 GEK262333:GEL262333 GOG262333:GOH262333 GYC262333:GYD262333 HHY262333:HHZ262333 HRU262333:HRV262333 IBQ262333:IBR262333 ILM262333:ILN262333 IVI262333:IVJ262333 JFE262333:JFF262333 JPA262333:JPB262333 JYW262333:JYX262333 KIS262333:KIT262333 KSO262333:KSP262333 LCK262333:LCL262333 LMG262333:LMH262333 LWC262333:LWD262333 MFY262333:MFZ262333 MPU262333:MPV262333 MZQ262333:MZR262333 NJM262333:NJN262333 NTI262333:NTJ262333 ODE262333:ODF262333 ONA262333:ONB262333 OWW262333:OWX262333 PGS262333:PGT262333 PQO262333:PQP262333 QAK262333:QAL262333 QKG262333:QKH262333 QUC262333:QUD262333 RDY262333:RDZ262333 RNU262333:RNV262333 RXQ262333:RXR262333 SHM262333:SHN262333 SRI262333:SRJ262333 TBE262333:TBF262333 TLA262333:TLB262333 TUW262333:TUX262333 UES262333:UET262333 UOO262333:UOP262333 UYK262333:UYL262333 VIG262333:VIH262333 VSC262333:VSD262333 WBY262333:WBZ262333 WLU262333:WLV262333 WVQ262333:WVR262333 I327869:J327869 JE327869:JF327869 TA327869:TB327869 ACW327869:ACX327869 AMS327869:AMT327869 AWO327869:AWP327869 BGK327869:BGL327869 BQG327869:BQH327869 CAC327869:CAD327869 CJY327869:CJZ327869 CTU327869:CTV327869 DDQ327869:DDR327869 DNM327869:DNN327869 DXI327869:DXJ327869 EHE327869:EHF327869 ERA327869:ERB327869 FAW327869:FAX327869 FKS327869:FKT327869 FUO327869:FUP327869 GEK327869:GEL327869 GOG327869:GOH327869 GYC327869:GYD327869 HHY327869:HHZ327869 HRU327869:HRV327869 IBQ327869:IBR327869 ILM327869:ILN327869 IVI327869:IVJ327869 JFE327869:JFF327869 JPA327869:JPB327869 JYW327869:JYX327869 KIS327869:KIT327869 KSO327869:KSP327869 LCK327869:LCL327869 LMG327869:LMH327869 LWC327869:LWD327869 MFY327869:MFZ327869 MPU327869:MPV327869 MZQ327869:MZR327869 NJM327869:NJN327869 NTI327869:NTJ327869 ODE327869:ODF327869 ONA327869:ONB327869 OWW327869:OWX327869 PGS327869:PGT327869 PQO327869:PQP327869 QAK327869:QAL327869 QKG327869:QKH327869 QUC327869:QUD327869 RDY327869:RDZ327869 RNU327869:RNV327869 RXQ327869:RXR327869 SHM327869:SHN327869 SRI327869:SRJ327869 TBE327869:TBF327869 TLA327869:TLB327869 TUW327869:TUX327869 UES327869:UET327869 UOO327869:UOP327869 UYK327869:UYL327869 VIG327869:VIH327869 VSC327869:VSD327869 WBY327869:WBZ327869 WLU327869:WLV327869 WVQ327869:WVR327869 I393405:J393405 JE393405:JF393405 TA393405:TB393405 ACW393405:ACX393405 AMS393405:AMT393405 AWO393405:AWP393405 BGK393405:BGL393405 BQG393405:BQH393405 CAC393405:CAD393405 CJY393405:CJZ393405 CTU393405:CTV393405 DDQ393405:DDR393405 DNM393405:DNN393405 DXI393405:DXJ393405 EHE393405:EHF393405 ERA393405:ERB393405 FAW393405:FAX393405 FKS393405:FKT393405 FUO393405:FUP393405 GEK393405:GEL393405 GOG393405:GOH393405 GYC393405:GYD393405 HHY393405:HHZ393405 HRU393405:HRV393405 IBQ393405:IBR393405 ILM393405:ILN393405 IVI393405:IVJ393405 JFE393405:JFF393405 JPA393405:JPB393405 JYW393405:JYX393405 KIS393405:KIT393405 KSO393405:KSP393405 LCK393405:LCL393405 LMG393405:LMH393405 LWC393405:LWD393405 MFY393405:MFZ393405 MPU393405:MPV393405 MZQ393405:MZR393405 NJM393405:NJN393405 NTI393405:NTJ393405 ODE393405:ODF393405 ONA393405:ONB393405 OWW393405:OWX393405 PGS393405:PGT393405 PQO393405:PQP393405 QAK393405:QAL393405 QKG393405:QKH393405 QUC393405:QUD393405 RDY393405:RDZ393405 RNU393405:RNV393405 RXQ393405:RXR393405 SHM393405:SHN393405 SRI393405:SRJ393405 TBE393405:TBF393405 TLA393405:TLB393405 TUW393405:TUX393405 UES393405:UET393405 UOO393405:UOP393405 UYK393405:UYL393405 VIG393405:VIH393405 VSC393405:VSD393405 WBY393405:WBZ393405 WLU393405:WLV393405 WVQ393405:WVR393405 I458941:J458941 JE458941:JF458941 TA458941:TB458941 ACW458941:ACX458941 AMS458941:AMT458941 AWO458941:AWP458941 BGK458941:BGL458941 BQG458941:BQH458941 CAC458941:CAD458941 CJY458941:CJZ458941 CTU458941:CTV458941 DDQ458941:DDR458941 DNM458941:DNN458941 DXI458941:DXJ458941 EHE458941:EHF458941 ERA458941:ERB458941 FAW458941:FAX458941 FKS458941:FKT458941 FUO458941:FUP458941 GEK458941:GEL458941 GOG458941:GOH458941 GYC458941:GYD458941 HHY458941:HHZ458941 HRU458941:HRV458941 IBQ458941:IBR458941 ILM458941:ILN458941 IVI458941:IVJ458941 JFE458941:JFF458941 JPA458941:JPB458941 JYW458941:JYX458941 KIS458941:KIT458941 KSO458941:KSP458941 LCK458941:LCL458941 LMG458941:LMH458941 LWC458941:LWD458941 MFY458941:MFZ458941 MPU458941:MPV458941 MZQ458941:MZR458941 NJM458941:NJN458941 NTI458941:NTJ458941 ODE458941:ODF458941 ONA458941:ONB458941 OWW458941:OWX458941 PGS458941:PGT458941 PQO458941:PQP458941 QAK458941:QAL458941 QKG458941:QKH458941 QUC458941:QUD458941 RDY458941:RDZ458941 RNU458941:RNV458941 RXQ458941:RXR458941 SHM458941:SHN458941 SRI458941:SRJ458941 TBE458941:TBF458941 TLA458941:TLB458941 TUW458941:TUX458941 UES458941:UET458941 UOO458941:UOP458941 UYK458941:UYL458941 VIG458941:VIH458941 VSC458941:VSD458941 WBY458941:WBZ458941 WLU458941:WLV458941 WVQ458941:WVR458941 I524477:J524477 JE524477:JF524477 TA524477:TB524477 ACW524477:ACX524477 AMS524477:AMT524477 AWO524477:AWP524477 BGK524477:BGL524477 BQG524477:BQH524477 CAC524477:CAD524477 CJY524477:CJZ524477 CTU524477:CTV524477 DDQ524477:DDR524477 DNM524477:DNN524477 DXI524477:DXJ524477 EHE524477:EHF524477 ERA524477:ERB524477 FAW524477:FAX524477 FKS524477:FKT524477 FUO524477:FUP524477 GEK524477:GEL524477 GOG524477:GOH524477 GYC524477:GYD524477 HHY524477:HHZ524477 HRU524477:HRV524477 IBQ524477:IBR524477 ILM524477:ILN524477 IVI524477:IVJ524477 JFE524477:JFF524477 JPA524477:JPB524477 JYW524477:JYX524477 KIS524477:KIT524477 KSO524477:KSP524477 LCK524477:LCL524477 LMG524477:LMH524477 LWC524477:LWD524477 MFY524477:MFZ524477 MPU524477:MPV524477 MZQ524477:MZR524477 NJM524477:NJN524477 NTI524477:NTJ524477 ODE524477:ODF524477 ONA524477:ONB524477 OWW524477:OWX524477 PGS524477:PGT524477 PQO524477:PQP524477 QAK524477:QAL524477 QKG524477:QKH524477 QUC524477:QUD524477 RDY524477:RDZ524477 RNU524477:RNV524477 RXQ524477:RXR524477 SHM524477:SHN524477 SRI524477:SRJ524477 TBE524477:TBF524477 TLA524477:TLB524477 TUW524477:TUX524477 UES524477:UET524477 UOO524477:UOP524477 UYK524477:UYL524477 VIG524477:VIH524477 VSC524477:VSD524477 WBY524477:WBZ524477 WLU524477:WLV524477 WVQ524477:WVR524477 I590013:J590013 JE590013:JF590013 TA590013:TB590013 ACW590013:ACX590013 AMS590013:AMT590013 AWO590013:AWP590013 BGK590013:BGL590013 BQG590013:BQH590013 CAC590013:CAD590013 CJY590013:CJZ590013 CTU590013:CTV590013 DDQ590013:DDR590013 DNM590013:DNN590013 DXI590013:DXJ590013 EHE590013:EHF590013 ERA590013:ERB590013 FAW590013:FAX590013 FKS590013:FKT590013 FUO590013:FUP590013 GEK590013:GEL590013 GOG590013:GOH590013 GYC590013:GYD590013 HHY590013:HHZ590013 HRU590013:HRV590013 IBQ590013:IBR590013 ILM590013:ILN590013 IVI590013:IVJ590013 JFE590013:JFF590013 JPA590013:JPB590013 JYW590013:JYX590013 KIS590013:KIT590013 KSO590013:KSP590013 LCK590013:LCL590013 LMG590013:LMH590013 LWC590013:LWD590013 MFY590013:MFZ590013 MPU590013:MPV590013 MZQ590013:MZR590013 NJM590013:NJN590013 NTI590013:NTJ590013 ODE590013:ODF590013 ONA590013:ONB590013 OWW590013:OWX590013 PGS590013:PGT590013 PQO590013:PQP590013 QAK590013:QAL590013 QKG590013:QKH590013 QUC590013:QUD590013 RDY590013:RDZ590013 RNU590013:RNV590013 RXQ590013:RXR590013 SHM590013:SHN590013 SRI590013:SRJ590013 TBE590013:TBF590013 TLA590013:TLB590013 TUW590013:TUX590013 UES590013:UET590013 UOO590013:UOP590013 UYK590013:UYL590013 VIG590013:VIH590013 VSC590013:VSD590013 WBY590013:WBZ590013 WLU590013:WLV590013 WVQ590013:WVR590013 I655549:J655549 JE655549:JF655549 TA655549:TB655549 ACW655549:ACX655549 AMS655549:AMT655549 AWO655549:AWP655549 BGK655549:BGL655549 BQG655549:BQH655549 CAC655549:CAD655549 CJY655549:CJZ655549 CTU655549:CTV655549 DDQ655549:DDR655549 DNM655549:DNN655549 DXI655549:DXJ655549 EHE655549:EHF655549 ERA655549:ERB655549 FAW655549:FAX655549 FKS655549:FKT655549 FUO655549:FUP655549 GEK655549:GEL655549 GOG655549:GOH655549 GYC655549:GYD655549 HHY655549:HHZ655549 HRU655549:HRV655549 IBQ655549:IBR655549 ILM655549:ILN655549 IVI655549:IVJ655549 JFE655549:JFF655549 JPA655549:JPB655549 JYW655549:JYX655549 KIS655549:KIT655549 KSO655549:KSP655549 LCK655549:LCL655549 LMG655549:LMH655549 LWC655549:LWD655549 MFY655549:MFZ655549 MPU655549:MPV655549 MZQ655549:MZR655549 NJM655549:NJN655549 NTI655549:NTJ655549 ODE655549:ODF655549 ONA655549:ONB655549 OWW655549:OWX655549 PGS655549:PGT655549 PQO655549:PQP655549 QAK655549:QAL655549 QKG655549:QKH655549 QUC655549:QUD655549 RDY655549:RDZ655549 RNU655549:RNV655549 RXQ655549:RXR655549 SHM655549:SHN655549 SRI655549:SRJ655549 TBE655549:TBF655549 TLA655549:TLB655549 TUW655549:TUX655549 UES655549:UET655549 UOO655549:UOP655549 UYK655549:UYL655549 VIG655549:VIH655549 VSC655549:VSD655549 WBY655549:WBZ655549 WLU655549:WLV655549 WVQ655549:WVR655549 I721085:J721085 JE721085:JF721085 TA721085:TB721085 ACW721085:ACX721085 AMS721085:AMT721085 AWO721085:AWP721085 BGK721085:BGL721085 BQG721085:BQH721085 CAC721085:CAD721085 CJY721085:CJZ721085 CTU721085:CTV721085 DDQ721085:DDR721085 DNM721085:DNN721085 DXI721085:DXJ721085 EHE721085:EHF721085 ERA721085:ERB721085 FAW721085:FAX721085 FKS721085:FKT721085 FUO721085:FUP721085 GEK721085:GEL721085 GOG721085:GOH721085 GYC721085:GYD721085 HHY721085:HHZ721085 HRU721085:HRV721085 IBQ721085:IBR721085 ILM721085:ILN721085 IVI721085:IVJ721085 JFE721085:JFF721085 JPA721085:JPB721085 JYW721085:JYX721085 KIS721085:KIT721085 KSO721085:KSP721085 LCK721085:LCL721085 LMG721085:LMH721085 LWC721085:LWD721085 MFY721085:MFZ721085 MPU721085:MPV721085 MZQ721085:MZR721085 NJM721085:NJN721085 NTI721085:NTJ721085 ODE721085:ODF721085 ONA721085:ONB721085 OWW721085:OWX721085 PGS721085:PGT721085 PQO721085:PQP721085 QAK721085:QAL721085 QKG721085:QKH721085 QUC721085:QUD721085 RDY721085:RDZ721085 RNU721085:RNV721085 RXQ721085:RXR721085 SHM721085:SHN721085 SRI721085:SRJ721085 TBE721085:TBF721085 TLA721085:TLB721085 TUW721085:TUX721085 UES721085:UET721085 UOO721085:UOP721085 UYK721085:UYL721085 VIG721085:VIH721085 VSC721085:VSD721085 WBY721085:WBZ721085 WLU721085:WLV721085 WVQ721085:WVR721085 I786621:J786621 JE786621:JF786621 TA786621:TB786621 ACW786621:ACX786621 AMS786621:AMT786621 AWO786621:AWP786621 BGK786621:BGL786621 BQG786621:BQH786621 CAC786621:CAD786621 CJY786621:CJZ786621 CTU786621:CTV786621 DDQ786621:DDR786621 DNM786621:DNN786621 DXI786621:DXJ786621 EHE786621:EHF786621 ERA786621:ERB786621 FAW786621:FAX786621 FKS786621:FKT786621 FUO786621:FUP786621 GEK786621:GEL786621 GOG786621:GOH786621 GYC786621:GYD786621 HHY786621:HHZ786621 HRU786621:HRV786621 IBQ786621:IBR786621 ILM786621:ILN786621 IVI786621:IVJ786621 JFE786621:JFF786621 JPA786621:JPB786621 JYW786621:JYX786621 KIS786621:KIT786621 KSO786621:KSP786621 LCK786621:LCL786621 LMG786621:LMH786621 LWC786621:LWD786621 MFY786621:MFZ786621 MPU786621:MPV786621 MZQ786621:MZR786621 NJM786621:NJN786621 NTI786621:NTJ786621 ODE786621:ODF786621 ONA786621:ONB786621 OWW786621:OWX786621 PGS786621:PGT786621 PQO786621:PQP786621 QAK786621:QAL786621 QKG786621:QKH786621 QUC786621:QUD786621 RDY786621:RDZ786621 RNU786621:RNV786621 RXQ786621:RXR786621 SHM786621:SHN786621 SRI786621:SRJ786621 TBE786621:TBF786621 TLA786621:TLB786621 TUW786621:TUX786621 UES786621:UET786621 UOO786621:UOP786621 UYK786621:UYL786621 VIG786621:VIH786621 VSC786621:VSD786621 WBY786621:WBZ786621 WLU786621:WLV786621 WVQ786621:WVR786621 I852157:J852157 JE852157:JF852157 TA852157:TB852157 ACW852157:ACX852157 AMS852157:AMT852157 AWO852157:AWP852157 BGK852157:BGL852157 BQG852157:BQH852157 CAC852157:CAD852157 CJY852157:CJZ852157 CTU852157:CTV852157 DDQ852157:DDR852157 DNM852157:DNN852157 DXI852157:DXJ852157 EHE852157:EHF852157 ERA852157:ERB852157 FAW852157:FAX852157 FKS852157:FKT852157 FUO852157:FUP852157 GEK852157:GEL852157 GOG852157:GOH852157 GYC852157:GYD852157 HHY852157:HHZ852157 HRU852157:HRV852157 IBQ852157:IBR852157 ILM852157:ILN852157 IVI852157:IVJ852157 JFE852157:JFF852157 JPA852157:JPB852157 JYW852157:JYX852157 KIS852157:KIT852157 KSO852157:KSP852157 LCK852157:LCL852157 LMG852157:LMH852157 LWC852157:LWD852157 MFY852157:MFZ852157 MPU852157:MPV852157 MZQ852157:MZR852157 NJM852157:NJN852157 NTI852157:NTJ852157 ODE852157:ODF852157 ONA852157:ONB852157 OWW852157:OWX852157 PGS852157:PGT852157 PQO852157:PQP852157 QAK852157:QAL852157 QKG852157:QKH852157 QUC852157:QUD852157 RDY852157:RDZ852157 RNU852157:RNV852157 RXQ852157:RXR852157 SHM852157:SHN852157 SRI852157:SRJ852157 TBE852157:TBF852157 TLA852157:TLB852157 TUW852157:TUX852157 UES852157:UET852157 UOO852157:UOP852157 UYK852157:UYL852157 VIG852157:VIH852157 VSC852157:VSD852157 WBY852157:WBZ852157 WLU852157:WLV852157 WVQ852157:WVR852157 I917693:J917693 JE917693:JF917693 TA917693:TB917693 ACW917693:ACX917693 AMS917693:AMT917693 AWO917693:AWP917693 BGK917693:BGL917693 BQG917693:BQH917693 CAC917693:CAD917693 CJY917693:CJZ917693 CTU917693:CTV917693 DDQ917693:DDR917693 DNM917693:DNN917693 DXI917693:DXJ917693 EHE917693:EHF917693 ERA917693:ERB917693 FAW917693:FAX917693 FKS917693:FKT917693 FUO917693:FUP917693 GEK917693:GEL917693 GOG917693:GOH917693 GYC917693:GYD917693 HHY917693:HHZ917693 HRU917693:HRV917693 IBQ917693:IBR917693 ILM917693:ILN917693 IVI917693:IVJ917693 JFE917693:JFF917693 JPA917693:JPB917693 JYW917693:JYX917693 KIS917693:KIT917693 KSO917693:KSP917693 LCK917693:LCL917693 LMG917693:LMH917693 LWC917693:LWD917693 MFY917693:MFZ917693 MPU917693:MPV917693 MZQ917693:MZR917693 NJM917693:NJN917693 NTI917693:NTJ917693 ODE917693:ODF917693 ONA917693:ONB917693 OWW917693:OWX917693 PGS917693:PGT917693 PQO917693:PQP917693 QAK917693:QAL917693 QKG917693:QKH917693 QUC917693:QUD917693 RDY917693:RDZ917693 RNU917693:RNV917693 RXQ917693:RXR917693 SHM917693:SHN917693 SRI917693:SRJ917693 TBE917693:TBF917693 TLA917693:TLB917693 TUW917693:TUX917693 UES917693:UET917693 UOO917693:UOP917693 UYK917693:UYL917693 VIG917693:VIH917693 VSC917693:VSD917693 WBY917693:WBZ917693 WLU917693:WLV917693 WVQ917693:WVR917693 I983229:J983229 JE983229:JF983229 TA983229:TB983229 ACW983229:ACX983229 AMS983229:AMT983229 AWO983229:AWP983229 BGK983229:BGL983229 BQG983229:BQH983229 CAC983229:CAD983229 CJY983229:CJZ983229 CTU983229:CTV983229 DDQ983229:DDR983229 DNM983229:DNN983229 DXI983229:DXJ983229 EHE983229:EHF983229 ERA983229:ERB983229 FAW983229:FAX983229 FKS983229:FKT983229 FUO983229:FUP983229 GEK983229:GEL983229 GOG983229:GOH983229 GYC983229:GYD983229 HHY983229:HHZ983229 HRU983229:HRV983229 IBQ983229:IBR983229 ILM983229:ILN983229 IVI983229:IVJ983229 JFE983229:JFF983229 JPA983229:JPB983229 JYW983229:JYX983229 KIS983229:KIT983229 KSO983229:KSP983229 LCK983229:LCL983229 LMG983229:LMH983229 LWC983229:LWD983229 MFY983229:MFZ983229 MPU983229:MPV983229 MZQ983229:MZR983229 NJM983229:NJN983229 NTI983229:NTJ983229 ODE983229:ODF983229 ONA983229:ONB983229 OWW983229:OWX983229 PGS983229:PGT983229 PQO983229:PQP983229 QAK983229:QAL983229 QKG983229:QKH983229 QUC983229:QUD983229 RDY983229:RDZ983229 RNU983229:RNV983229 RXQ983229:RXR983229 SHM983229:SHN983229 SRI983229:SRJ983229 TBE983229:TBF983229 TLA983229:TLB983229 TUW983229:TUX983229 UES983229:UET983229 UOO983229:UOP983229 UYK983229:UYL983229 VIG983229:VIH983229 VSC983229:VSD983229 WBY983229:WBZ983229 WLU983229:WLV983229 WVQ983229:WVR983229">
      <formula1>4</formula1>
      <formula2>4</formula2>
    </dataValidation>
    <dataValidation allowBlank="1" sqref="AA190:AJ216 JW190:KF216 TS190:UB216 ADO190:ADX216 ANK190:ANT216 AXG190:AXP216 BHC190:BHL216 BQY190:BRH216 CAU190:CBD216 CKQ190:CKZ216 CUM190:CUV216 DEI190:DER216 DOE190:DON216 DYA190:DYJ216 EHW190:EIF216 ERS190:ESB216 FBO190:FBX216 FLK190:FLT216 FVG190:FVP216 GFC190:GFL216 GOY190:GPH216 GYU190:GZD216 HIQ190:HIZ216 HSM190:HSV216 ICI190:ICR216 IME190:IMN216 IWA190:IWJ216 JFW190:JGF216 JPS190:JQB216 JZO190:JZX216 KJK190:KJT216 KTG190:KTP216 LDC190:LDL216 LMY190:LNH216 LWU190:LXD216 MGQ190:MGZ216 MQM190:MQV216 NAI190:NAR216 NKE190:NKN216 NUA190:NUJ216 ODW190:OEF216 ONS190:OOB216 OXO190:OXX216 PHK190:PHT216 PRG190:PRP216 QBC190:QBL216 QKY190:QLH216 QUU190:QVD216 REQ190:REZ216 ROM190:ROV216 RYI190:RYR216 SIE190:SIN216 SSA190:SSJ216 TBW190:TCF216 TLS190:TMB216 TVO190:TVX216 UFK190:UFT216 UPG190:UPP216 UZC190:UZL216 VIY190:VJH216 VSU190:VTD216 WCQ190:WCZ216 WMM190:WMV216 WWI190:WWR216 AA65726:AJ65752 JW65726:KF65752 TS65726:UB65752 ADO65726:ADX65752 ANK65726:ANT65752 AXG65726:AXP65752 BHC65726:BHL65752 BQY65726:BRH65752 CAU65726:CBD65752 CKQ65726:CKZ65752 CUM65726:CUV65752 DEI65726:DER65752 DOE65726:DON65752 DYA65726:DYJ65752 EHW65726:EIF65752 ERS65726:ESB65752 FBO65726:FBX65752 FLK65726:FLT65752 FVG65726:FVP65752 GFC65726:GFL65752 GOY65726:GPH65752 GYU65726:GZD65752 HIQ65726:HIZ65752 HSM65726:HSV65752 ICI65726:ICR65752 IME65726:IMN65752 IWA65726:IWJ65752 JFW65726:JGF65752 JPS65726:JQB65752 JZO65726:JZX65752 KJK65726:KJT65752 KTG65726:KTP65752 LDC65726:LDL65752 LMY65726:LNH65752 LWU65726:LXD65752 MGQ65726:MGZ65752 MQM65726:MQV65752 NAI65726:NAR65752 NKE65726:NKN65752 NUA65726:NUJ65752 ODW65726:OEF65752 ONS65726:OOB65752 OXO65726:OXX65752 PHK65726:PHT65752 PRG65726:PRP65752 QBC65726:QBL65752 QKY65726:QLH65752 QUU65726:QVD65752 REQ65726:REZ65752 ROM65726:ROV65752 RYI65726:RYR65752 SIE65726:SIN65752 SSA65726:SSJ65752 TBW65726:TCF65752 TLS65726:TMB65752 TVO65726:TVX65752 UFK65726:UFT65752 UPG65726:UPP65752 UZC65726:UZL65752 VIY65726:VJH65752 VSU65726:VTD65752 WCQ65726:WCZ65752 WMM65726:WMV65752 WWI65726:WWR65752 AA131262:AJ131288 JW131262:KF131288 TS131262:UB131288 ADO131262:ADX131288 ANK131262:ANT131288 AXG131262:AXP131288 BHC131262:BHL131288 BQY131262:BRH131288 CAU131262:CBD131288 CKQ131262:CKZ131288 CUM131262:CUV131288 DEI131262:DER131288 DOE131262:DON131288 DYA131262:DYJ131288 EHW131262:EIF131288 ERS131262:ESB131288 FBO131262:FBX131288 FLK131262:FLT131288 FVG131262:FVP131288 GFC131262:GFL131288 GOY131262:GPH131288 GYU131262:GZD131288 HIQ131262:HIZ131288 HSM131262:HSV131288 ICI131262:ICR131288 IME131262:IMN131288 IWA131262:IWJ131288 JFW131262:JGF131288 JPS131262:JQB131288 JZO131262:JZX131288 KJK131262:KJT131288 KTG131262:KTP131288 LDC131262:LDL131288 LMY131262:LNH131288 LWU131262:LXD131288 MGQ131262:MGZ131288 MQM131262:MQV131288 NAI131262:NAR131288 NKE131262:NKN131288 NUA131262:NUJ131288 ODW131262:OEF131288 ONS131262:OOB131288 OXO131262:OXX131288 PHK131262:PHT131288 PRG131262:PRP131288 QBC131262:QBL131288 QKY131262:QLH131288 QUU131262:QVD131288 REQ131262:REZ131288 ROM131262:ROV131288 RYI131262:RYR131288 SIE131262:SIN131288 SSA131262:SSJ131288 TBW131262:TCF131288 TLS131262:TMB131288 TVO131262:TVX131288 UFK131262:UFT131288 UPG131262:UPP131288 UZC131262:UZL131288 VIY131262:VJH131288 VSU131262:VTD131288 WCQ131262:WCZ131288 WMM131262:WMV131288 WWI131262:WWR131288 AA196798:AJ196824 JW196798:KF196824 TS196798:UB196824 ADO196798:ADX196824 ANK196798:ANT196824 AXG196798:AXP196824 BHC196798:BHL196824 BQY196798:BRH196824 CAU196798:CBD196824 CKQ196798:CKZ196824 CUM196798:CUV196824 DEI196798:DER196824 DOE196798:DON196824 DYA196798:DYJ196824 EHW196798:EIF196824 ERS196798:ESB196824 FBO196798:FBX196824 FLK196798:FLT196824 FVG196798:FVP196824 GFC196798:GFL196824 GOY196798:GPH196824 GYU196798:GZD196824 HIQ196798:HIZ196824 HSM196798:HSV196824 ICI196798:ICR196824 IME196798:IMN196824 IWA196798:IWJ196824 JFW196798:JGF196824 JPS196798:JQB196824 JZO196798:JZX196824 KJK196798:KJT196824 KTG196798:KTP196824 LDC196798:LDL196824 LMY196798:LNH196824 LWU196798:LXD196824 MGQ196798:MGZ196824 MQM196798:MQV196824 NAI196798:NAR196824 NKE196798:NKN196824 NUA196798:NUJ196824 ODW196798:OEF196824 ONS196798:OOB196824 OXO196798:OXX196824 PHK196798:PHT196824 PRG196798:PRP196824 QBC196798:QBL196824 QKY196798:QLH196824 QUU196798:QVD196824 REQ196798:REZ196824 ROM196798:ROV196824 RYI196798:RYR196824 SIE196798:SIN196824 SSA196798:SSJ196824 TBW196798:TCF196824 TLS196798:TMB196824 TVO196798:TVX196824 UFK196798:UFT196824 UPG196798:UPP196824 UZC196798:UZL196824 VIY196798:VJH196824 VSU196798:VTD196824 WCQ196798:WCZ196824 WMM196798:WMV196824 WWI196798:WWR196824 AA262334:AJ262360 JW262334:KF262360 TS262334:UB262360 ADO262334:ADX262360 ANK262334:ANT262360 AXG262334:AXP262360 BHC262334:BHL262360 BQY262334:BRH262360 CAU262334:CBD262360 CKQ262334:CKZ262360 CUM262334:CUV262360 DEI262334:DER262360 DOE262334:DON262360 DYA262334:DYJ262360 EHW262334:EIF262360 ERS262334:ESB262360 FBO262334:FBX262360 FLK262334:FLT262360 FVG262334:FVP262360 GFC262334:GFL262360 GOY262334:GPH262360 GYU262334:GZD262360 HIQ262334:HIZ262360 HSM262334:HSV262360 ICI262334:ICR262360 IME262334:IMN262360 IWA262334:IWJ262360 JFW262334:JGF262360 JPS262334:JQB262360 JZO262334:JZX262360 KJK262334:KJT262360 KTG262334:KTP262360 LDC262334:LDL262360 LMY262334:LNH262360 LWU262334:LXD262360 MGQ262334:MGZ262360 MQM262334:MQV262360 NAI262334:NAR262360 NKE262334:NKN262360 NUA262334:NUJ262360 ODW262334:OEF262360 ONS262334:OOB262360 OXO262334:OXX262360 PHK262334:PHT262360 PRG262334:PRP262360 QBC262334:QBL262360 QKY262334:QLH262360 QUU262334:QVD262360 REQ262334:REZ262360 ROM262334:ROV262360 RYI262334:RYR262360 SIE262334:SIN262360 SSA262334:SSJ262360 TBW262334:TCF262360 TLS262334:TMB262360 TVO262334:TVX262360 UFK262334:UFT262360 UPG262334:UPP262360 UZC262334:UZL262360 VIY262334:VJH262360 VSU262334:VTD262360 WCQ262334:WCZ262360 WMM262334:WMV262360 WWI262334:WWR262360 AA327870:AJ327896 JW327870:KF327896 TS327870:UB327896 ADO327870:ADX327896 ANK327870:ANT327896 AXG327870:AXP327896 BHC327870:BHL327896 BQY327870:BRH327896 CAU327870:CBD327896 CKQ327870:CKZ327896 CUM327870:CUV327896 DEI327870:DER327896 DOE327870:DON327896 DYA327870:DYJ327896 EHW327870:EIF327896 ERS327870:ESB327896 FBO327870:FBX327896 FLK327870:FLT327896 FVG327870:FVP327896 GFC327870:GFL327896 GOY327870:GPH327896 GYU327870:GZD327896 HIQ327870:HIZ327896 HSM327870:HSV327896 ICI327870:ICR327896 IME327870:IMN327896 IWA327870:IWJ327896 JFW327870:JGF327896 JPS327870:JQB327896 JZO327870:JZX327896 KJK327870:KJT327896 KTG327870:KTP327896 LDC327870:LDL327896 LMY327870:LNH327896 LWU327870:LXD327896 MGQ327870:MGZ327896 MQM327870:MQV327896 NAI327870:NAR327896 NKE327870:NKN327896 NUA327870:NUJ327896 ODW327870:OEF327896 ONS327870:OOB327896 OXO327870:OXX327896 PHK327870:PHT327896 PRG327870:PRP327896 QBC327870:QBL327896 QKY327870:QLH327896 QUU327870:QVD327896 REQ327870:REZ327896 ROM327870:ROV327896 RYI327870:RYR327896 SIE327870:SIN327896 SSA327870:SSJ327896 TBW327870:TCF327896 TLS327870:TMB327896 TVO327870:TVX327896 UFK327870:UFT327896 UPG327870:UPP327896 UZC327870:UZL327896 VIY327870:VJH327896 VSU327870:VTD327896 WCQ327870:WCZ327896 WMM327870:WMV327896 WWI327870:WWR327896 AA393406:AJ393432 JW393406:KF393432 TS393406:UB393432 ADO393406:ADX393432 ANK393406:ANT393432 AXG393406:AXP393432 BHC393406:BHL393432 BQY393406:BRH393432 CAU393406:CBD393432 CKQ393406:CKZ393432 CUM393406:CUV393432 DEI393406:DER393432 DOE393406:DON393432 DYA393406:DYJ393432 EHW393406:EIF393432 ERS393406:ESB393432 FBO393406:FBX393432 FLK393406:FLT393432 FVG393406:FVP393432 GFC393406:GFL393432 GOY393406:GPH393432 GYU393406:GZD393432 HIQ393406:HIZ393432 HSM393406:HSV393432 ICI393406:ICR393432 IME393406:IMN393432 IWA393406:IWJ393432 JFW393406:JGF393432 JPS393406:JQB393432 JZO393406:JZX393432 KJK393406:KJT393432 KTG393406:KTP393432 LDC393406:LDL393432 LMY393406:LNH393432 LWU393406:LXD393432 MGQ393406:MGZ393432 MQM393406:MQV393432 NAI393406:NAR393432 NKE393406:NKN393432 NUA393406:NUJ393432 ODW393406:OEF393432 ONS393406:OOB393432 OXO393406:OXX393432 PHK393406:PHT393432 PRG393406:PRP393432 QBC393406:QBL393432 QKY393406:QLH393432 QUU393406:QVD393432 REQ393406:REZ393432 ROM393406:ROV393432 RYI393406:RYR393432 SIE393406:SIN393432 SSA393406:SSJ393432 TBW393406:TCF393432 TLS393406:TMB393432 TVO393406:TVX393432 UFK393406:UFT393432 UPG393406:UPP393432 UZC393406:UZL393432 VIY393406:VJH393432 VSU393406:VTD393432 WCQ393406:WCZ393432 WMM393406:WMV393432 WWI393406:WWR393432 AA458942:AJ458968 JW458942:KF458968 TS458942:UB458968 ADO458942:ADX458968 ANK458942:ANT458968 AXG458942:AXP458968 BHC458942:BHL458968 BQY458942:BRH458968 CAU458942:CBD458968 CKQ458942:CKZ458968 CUM458942:CUV458968 DEI458942:DER458968 DOE458942:DON458968 DYA458942:DYJ458968 EHW458942:EIF458968 ERS458942:ESB458968 FBO458942:FBX458968 FLK458942:FLT458968 FVG458942:FVP458968 GFC458942:GFL458968 GOY458942:GPH458968 GYU458942:GZD458968 HIQ458942:HIZ458968 HSM458942:HSV458968 ICI458942:ICR458968 IME458942:IMN458968 IWA458942:IWJ458968 JFW458942:JGF458968 JPS458942:JQB458968 JZO458942:JZX458968 KJK458942:KJT458968 KTG458942:KTP458968 LDC458942:LDL458968 LMY458942:LNH458968 LWU458942:LXD458968 MGQ458942:MGZ458968 MQM458942:MQV458968 NAI458942:NAR458968 NKE458942:NKN458968 NUA458942:NUJ458968 ODW458942:OEF458968 ONS458942:OOB458968 OXO458942:OXX458968 PHK458942:PHT458968 PRG458942:PRP458968 QBC458942:QBL458968 QKY458942:QLH458968 QUU458942:QVD458968 REQ458942:REZ458968 ROM458942:ROV458968 RYI458942:RYR458968 SIE458942:SIN458968 SSA458942:SSJ458968 TBW458942:TCF458968 TLS458942:TMB458968 TVO458942:TVX458968 UFK458942:UFT458968 UPG458942:UPP458968 UZC458942:UZL458968 VIY458942:VJH458968 VSU458942:VTD458968 WCQ458942:WCZ458968 WMM458942:WMV458968 WWI458942:WWR458968 AA524478:AJ524504 JW524478:KF524504 TS524478:UB524504 ADO524478:ADX524504 ANK524478:ANT524504 AXG524478:AXP524504 BHC524478:BHL524504 BQY524478:BRH524504 CAU524478:CBD524504 CKQ524478:CKZ524504 CUM524478:CUV524504 DEI524478:DER524504 DOE524478:DON524504 DYA524478:DYJ524504 EHW524478:EIF524504 ERS524478:ESB524504 FBO524478:FBX524504 FLK524478:FLT524504 FVG524478:FVP524504 GFC524478:GFL524504 GOY524478:GPH524504 GYU524478:GZD524504 HIQ524478:HIZ524504 HSM524478:HSV524504 ICI524478:ICR524504 IME524478:IMN524504 IWA524478:IWJ524504 JFW524478:JGF524504 JPS524478:JQB524504 JZO524478:JZX524504 KJK524478:KJT524504 KTG524478:KTP524504 LDC524478:LDL524504 LMY524478:LNH524504 LWU524478:LXD524504 MGQ524478:MGZ524504 MQM524478:MQV524504 NAI524478:NAR524504 NKE524478:NKN524504 NUA524478:NUJ524504 ODW524478:OEF524504 ONS524478:OOB524504 OXO524478:OXX524504 PHK524478:PHT524504 PRG524478:PRP524504 QBC524478:QBL524504 QKY524478:QLH524504 QUU524478:QVD524504 REQ524478:REZ524504 ROM524478:ROV524504 RYI524478:RYR524504 SIE524478:SIN524504 SSA524478:SSJ524504 TBW524478:TCF524504 TLS524478:TMB524504 TVO524478:TVX524504 UFK524478:UFT524504 UPG524478:UPP524504 UZC524478:UZL524504 VIY524478:VJH524504 VSU524478:VTD524504 WCQ524478:WCZ524504 WMM524478:WMV524504 WWI524478:WWR524504 AA590014:AJ590040 JW590014:KF590040 TS590014:UB590040 ADO590014:ADX590040 ANK590014:ANT590040 AXG590014:AXP590040 BHC590014:BHL590040 BQY590014:BRH590040 CAU590014:CBD590040 CKQ590014:CKZ590040 CUM590014:CUV590040 DEI590014:DER590040 DOE590014:DON590040 DYA590014:DYJ590040 EHW590014:EIF590040 ERS590014:ESB590040 FBO590014:FBX590040 FLK590014:FLT590040 FVG590014:FVP590040 GFC590014:GFL590040 GOY590014:GPH590040 GYU590014:GZD590040 HIQ590014:HIZ590040 HSM590014:HSV590040 ICI590014:ICR590040 IME590014:IMN590040 IWA590014:IWJ590040 JFW590014:JGF590040 JPS590014:JQB590040 JZO590014:JZX590040 KJK590014:KJT590040 KTG590014:KTP590040 LDC590014:LDL590040 LMY590014:LNH590040 LWU590014:LXD590040 MGQ590014:MGZ590040 MQM590014:MQV590040 NAI590014:NAR590040 NKE590014:NKN590040 NUA590014:NUJ590040 ODW590014:OEF590040 ONS590014:OOB590040 OXO590014:OXX590040 PHK590014:PHT590040 PRG590014:PRP590040 QBC590014:QBL590040 QKY590014:QLH590040 QUU590014:QVD590040 REQ590014:REZ590040 ROM590014:ROV590040 RYI590014:RYR590040 SIE590014:SIN590040 SSA590014:SSJ590040 TBW590014:TCF590040 TLS590014:TMB590040 TVO590014:TVX590040 UFK590014:UFT590040 UPG590014:UPP590040 UZC590014:UZL590040 VIY590014:VJH590040 VSU590014:VTD590040 WCQ590014:WCZ590040 WMM590014:WMV590040 WWI590014:WWR590040 AA655550:AJ655576 JW655550:KF655576 TS655550:UB655576 ADO655550:ADX655576 ANK655550:ANT655576 AXG655550:AXP655576 BHC655550:BHL655576 BQY655550:BRH655576 CAU655550:CBD655576 CKQ655550:CKZ655576 CUM655550:CUV655576 DEI655550:DER655576 DOE655550:DON655576 DYA655550:DYJ655576 EHW655550:EIF655576 ERS655550:ESB655576 FBO655550:FBX655576 FLK655550:FLT655576 FVG655550:FVP655576 GFC655550:GFL655576 GOY655550:GPH655576 GYU655550:GZD655576 HIQ655550:HIZ655576 HSM655550:HSV655576 ICI655550:ICR655576 IME655550:IMN655576 IWA655550:IWJ655576 JFW655550:JGF655576 JPS655550:JQB655576 JZO655550:JZX655576 KJK655550:KJT655576 KTG655550:KTP655576 LDC655550:LDL655576 LMY655550:LNH655576 LWU655550:LXD655576 MGQ655550:MGZ655576 MQM655550:MQV655576 NAI655550:NAR655576 NKE655550:NKN655576 NUA655550:NUJ655576 ODW655550:OEF655576 ONS655550:OOB655576 OXO655550:OXX655576 PHK655550:PHT655576 PRG655550:PRP655576 QBC655550:QBL655576 QKY655550:QLH655576 QUU655550:QVD655576 REQ655550:REZ655576 ROM655550:ROV655576 RYI655550:RYR655576 SIE655550:SIN655576 SSA655550:SSJ655576 TBW655550:TCF655576 TLS655550:TMB655576 TVO655550:TVX655576 UFK655550:UFT655576 UPG655550:UPP655576 UZC655550:UZL655576 VIY655550:VJH655576 VSU655550:VTD655576 WCQ655550:WCZ655576 WMM655550:WMV655576 WWI655550:WWR655576 AA721086:AJ721112 JW721086:KF721112 TS721086:UB721112 ADO721086:ADX721112 ANK721086:ANT721112 AXG721086:AXP721112 BHC721086:BHL721112 BQY721086:BRH721112 CAU721086:CBD721112 CKQ721086:CKZ721112 CUM721086:CUV721112 DEI721086:DER721112 DOE721086:DON721112 DYA721086:DYJ721112 EHW721086:EIF721112 ERS721086:ESB721112 FBO721086:FBX721112 FLK721086:FLT721112 FVG721086:FVP721112 GFC721086:GFL721112 GOY721086:GPH721112 GYU721086:GZD721112 HIQ721086:HIZ721112 HSM721086:HSV721112 ICI721086:ICR721112 IME721086:IMN721112 IWA721086:IWJ721112 JFW721086:JGF721112 JPS721086:JQB721112 JZO721086:JZX721112 KJK721086:KJT721112 KTG721086:KTP721112 LDC721086:LDL721112 LMY721086:LNH721112 LWU721086:LXD721112 MGQ721086:MGZ721112 MQM721086:MQV721112 NAI721086:NAR721112 NKE721086:NKN721112 NUA721086:NUJ721112 ODW721086:OEF721112 ONS721086:OOB721112 OXO721086:OXX721112 PHK721086:PHT721112 PRG721086:PRP721112 QBC721086:QBL721112 QKY721086:QLH721112 QUU721086:QVD721112 REQ721086:REZ721112 ROM721086:ROV721112 RYI721086:RYR721112 SIE721086:SIN721112 SSA721086:SSJ721112 TBW721086:TCF721112 TLS721086:TMB721112 TVO721086:TVX721112 UFK721086:UFT721112 UPG721086:UPP721112 UZC721086:UZL721112 VIY721086:VJH721112 VSU721086:VTD721112 WCQ721086:WCZ721112 WMM721086:WMV721112 WWI721086:WWR721112 AA786622:AJ786648 JW786622:KF786648 TS786622:UB786648 ADO786622:ADX786648 ANK786622:ANT786648 AXG786622:AXP786648 BHC786622:BHL786648 BQY786622:BRH786648 CAU786622:CBD786648 CKQ786622:CKZ786648 CUM786622:CUV786648 DEI786622:DER786648 DOE786622:DON786648 DYA786622:DYJ786648 EHW786622:EIF786648 ERS786622:ESB786648 FBO786622:FBX786648 FLK786622:FLT786648 FVG786622:FVP786648 GFC786622:GFL786648 GOY786622:GPH786648 GYU786622:GZD786648 HIQ786622:HIZ786648 HSM786622:HSV786648 ICI786622:ICR786648 IME786622:IMN786648 IWA786622:IWJ786648 JFW786622:JGF786648 JPS786622:JQB786648 JZO786622:JZX786648 KJK786622:KJT786648 KTG786622:KTP786648 LDC786622:LDL786648 LMY786622:LNH786648 LWU786622:LXD786648 MGQ786622:MGZ786648 MQM786622:MQV786648 NAI786622:NAR786648 NKE786622:NKN786648 NUA786622:NUJ786648 ODW786622:OEF786648 ONS786622:OOB786648 OXO786622:OXX786648 PHK786622:PHT786648 PRG786622:PRP786648 QBC786622:QBL786648 QKY786622:QLH786648 QUU786622:QVD786648 REQ786622:REZ786648 ROM786622:ROV786648 RYI786622:RYR786648 SIE786622:SIN786648 SSA786622:SSJ786648 TBW786622:TCF786648 TLS786622:TMB786648 TVO786622:TVX786648 UFK786622:UFT786648 UPG786622:UPP786648 UZC786622:UZL786648 VIY786622:VJH786648 VSU786622:VTD786648 WCQ786622:WCZ786648 WMM786622:WMV786648 WWI786622:WWR786648 AA852158:AJ852184 JW852158:KF852184 TS852158:UB852184 ADO852158:ADX852184 ANK852158:ANT852184 AXG852158:AXP852184 BHC852158:BHL852184 BQY852158:BRH852184 CAU852158:CBD852184 CKQ852158:CKZ852184 CUM852158:CUV852184 DEI852158:DER852184 DOE852158:DON852184 DYA852158:DYJ852184 EHW852158:EIF852184 ERS852158:ESB852184 FBO852158:FBX852184 FLK852158:FLT852184 FVG852158:FVP852184 GFC852158:GFL852184 GOY852158:GPH852184 GYU852158:GZD852184 HIQ852158:HIZ852184 HSM852158:HSV852184 ICI852158:ICR852184 IME852158:IMN852184 IWA852158:IWJ852184 JFW852158:JGF852184 JPS852158:JQB852184 JZO852158:JZX852184 KJK852158:KJT852184 KTG852158:KTP852184 LDC852158:LDL852184 LMY852158:LNH852184 LWU852158:LXD852184 MGQ852158:MGZ852184 MQM852158:MQV852184 NAI852158:NAR852184 NKE852158:NKN852184 NUA852158:NUJ852184 ODW852158:OEF852184 ONS852158:OOB852184 OXO852158:OXX852184 PHK852158:PHT852184 PRG852158:PRP852184 QBC852158:QBL852184 QKY852158:QLH852184 QUU852158:QVD852184 REQ852158:REZ852184 ROM852158:ROV852184 RYI852158:RYR852184 SIE852158:SIN852184 SSA852158:SSJ852184 TBW852158:TCF852184 TLS852158:TMB852184 TVO852158:TVX852184 UFK852158:UFT852184 UPG852158:UPP852184 UZC852158:UZL852184 VIY852158:VJH852184 VSU852158:VTD852184 WCQ852158:WCZ852184 WMM852158:WMV852184 WWI852158:WWR852184 AA917694:AJ917720 JW917694:KF917720 TS917694:UB917720 ADO917694:ADX917720 ANK917694:ANT917720 AXG917694:AXP917720 BHC917694:BHL917720 BQY917694:BRH917720 CAU917694:CBD917720 CKQ917694:CKZ917720 CUM917694:CUV917720 DEI917694:DER917720 DOE917694:DON917720 DYA917694:DYJ917720 EHW917694:EIF917720 ERS917694:ESB917720 FBO917694:FBX917720 FLK917694:FLT917720 FVG917694:FVP917720 GFC917694:GFL917720 GOY917694:GPH917720 GYU917694:GZD917720 HIQ917694:HIZ917720 HSM917694:HSV917720 ICI917694:ICR917720 IME917694:IMN917720 IWA917694:IWJ917720 JFW917694:JGF917720 JPS917694:JQB917720 JZO917694:JZX917720 KJK917694:KJT917720 KTG917694:KTP917720 LDC917694:LDL917720 LMY917694:LNH917720 LWU917694:LXD917720 MGQ917694:MGZ917720 MQM917694:MQV917720 NAI917694:NAR917720 NKE917694:NKN917720 NUA917694:NUJ917720 ODW917694:OEF917720 ONS917694:OOB917720 OXO917694:OXX917720 PHK917694:PHT917720 PRG917694:PRP917720 QBC917694:QBL917720 QKY917694:QLH917720 QUU917694:QVD917720 REQ917694:REZ917720 ROM917694:ROV917720 RYI917694:RYR917720 SIE917694:SIN917720 SSA917694:SSJ917720 TBW917694:TCF917720 TLS917694:TMB917720 TVO917694:TVX917720 UFK917694:UFT917720 UPG917694:UPP917720 UZC917694:UZL917720 VIY917694:VJH917720 VSU917694:VTD917720 WCQ917694:WCZ917720 WMM917694:WMV917720 WWI917694:WWR917720 AA983230:AJ983256 JW983230:KF983256 TS983230:UB983256 ADO983230:ADX983256 ANK983230:ANT983256 AXG983230:AXP983256 BHC983230:BHL983256 BQY983230:BRH983256 CAU983230:CBD983256 CKQ983230:CKZ983256 CUM983230:CUV983256 DEI983230:DER983256 DOE983230:DON983256 DYA983230:DYJ983256 EHW983230:EIF983256 ERS983230:ESB983256 FBO983230:FBX983256 FLK983230:FLT983256 FVG983230:FVP983256 GFC983230:GFL983256 GOY983230:GPH983256 GYU983230:GZD983256 HIQ983230:HIZ983256 HSM983230:HSV983256 ICI983230:ICR983256 IME983230:IMN983256 IWA983230:IWJ983256 JFW983230:JGF983256 JPS983230:JQB983256 JZO983230:JZX983256 KJK983230:KJT983256 KTG983230:KTP983256 LDC983230:LDL983256 LMY983230:LNH983256 LWU983230:LXD983256 MGQ983230:MGZ983256 MQM983230:MQV983256 NAI983230:NAR983256 NKE983230:NKN983256 NUA983230:NUJ983256 ODW983230:OEF983256 ONS983230:OOB983256 OXO983230:OXX983256 PHK983230:PHT983256 PRG983230:PRP983256 QBC983230:QBL983256 QKY983230:QLH983256 QUU983230:QVD983256 REQ983230:REZ983256 ROM983230:ROV983256 RYI983230:RYR983256 SIE983230:SIN983256 SSA983230:SSJ983256 TBW983230:TCF983256 TLS983230:TMB983256 TVO983230:TVX983256 UFK983230:UFT983256 UPG983230:UPP983256 UZC983230:UZL983256 VIY983230:VJH983256 VSU983230:VTD983256 WCQ983230:WCZ983256 WMM983230:WMV983256 WWI983230:WWR983256 I190:R215 JE190:JN215 TA190:TJ215 ACW190:ADF215 AMS190:ANB215 AWO190:AWX215 BGK190:BGT215 BQG190:BQP215 CAC190:CAL215 CJY190:CKH215 CTU190:CUD215 DDQ190:DDZ215 DNM190:DNV215 DXI190:DXR215 EHE190:EHN215 ERA190:ERJ215 FAW190:FBF215 FKS190:FLB215 FUO190:FUX215 GEK190:GET215 GOG190:GOP215 GYC190:GYL215 HHY190:HIH215 HRU190:HSD215 IBQ190:IBZ215 ILM190:ILV215 IVI190:IVR215 JFE190:JFN215 JPA190:JPJ215 JYW190:JZF215 KIS190:KJB215 KSO190:KSX215 LCK190:LCT215 LMG190:LMP215 LWC190:LWL215 MFY190:MGH215 MPU190:MQD215 MZQ190:MZZ215 NJM190:NJV215 NTI190:NTR215 ODE190:ODN215 ONA190:ONJ215 OWW190:OXF215 PGS190:PHB215 PQO190:PQX215 QAK190:QAT215 QKG190:QKP215 QUC190:QUL215 RDY190:REH215 RNU190:ROD215 RXQ190:RXZ215 SHM190:SHV215 SRI190:SRR215 TBE190:TBN215 TLA190:TLJ215 TUW190:TVF215 UES190:UFB215 UOO190:UOX215 UYK190:UYT215 VIG190:VIP215 VSC190:VSL215 WBY190:WCH215 WLU190:WMD215 WVQ190:WVZ215 I65726:R65751 JE65726:JN65751 TA65726:TJ65751 ACW65726:ADF65751 AMS65726:ANB65751 AWO65726:AWX65751 BGK65726:BGT65751 BQG65726:BQP65751 CAC65726:CAL65751 CJY65726:CKH65751 CTU65726:CUD65751 DDQ65726:DDZ65751 DNM65726:DNV65751 DXI65726:DXR65751 EHE65726:EHN65751 ERA65726:ERJ65751 FAW65726:FBF65751 FKS65726:FLB65751 FUO65726:FUX65751 GEK65726:GET65751 GOG65726:GOP65751 GYC65726:GYL65751 HHY65726:HIH65751 HRU65726:HSD65751 IBQ65726:IBZ65751 ILM65726:ILV65751 IVI65726:IVR65751 JFE65726:JFN65751 JPA65726:JPJ65751 JYW65726:JZF65751 KIS65726:KJB65751 KSO65726:KSX65751 LCK65726:LCT65751 LMG65726:LMP65751 LWC65726:LWL65751 MFY65726:MGH65751 MPU65726:MQD65751 MZQ65726:MZZ65751 NJM65726:NJV65751 NTI65726:NTR65751 ODE65726:ODN65751 ONA65726:ONJ65751 OWW65726:OXF65751 PGS65726:PHB65751 PQO65726:PQX65751 QAK65726:QAT65751 QKG65726:QKP65751 QUC65726:QUL65751 RDY65726:REH65751 RNU65726:ROD65751 RXQ65726:RXZ65751 SHM65726:SHV65751 SRI65726:SRR65751 TBE65726:TBN65751 TLA65726:TLJ65751 TUW65726:TVF65751 UES65726:UFB65751 UOO65726:UOX65751 UYK65726:UYT65751 VIG65726:VIP65751 VSC65726:VSL65751 WBY65726:WCH65751 WLU65726:WMD65751 WVQ65726:WVZ65751 I131262:R131287 JE131262:JN131287 TA131262:TJ131287 ACW131262:ADF131287 AMS131262:ANB131287 AWO131262:AWX131287 BGK131262:BGT131287 BQG131262:BQP131287 CAC131262:CAL131287 CJY131262:CKH131287 CTU131262:CUD131287 DDQ131262:DDZ131287 DNM131262:DNV131287 DXI131262:DXR131287 EHE131262:EHN131287 ERA131262:ERJ131287 FAW131262:FBF131287 FKS131262:FLB131287 FUO131262:FUX131287 GEK131262:GET131287 GOG131262:GOP131287 GYC131262:GYL131287 HHY131262:HIH131287 HRU131262:HSD131287 IBQ131262:IBZ131287 ILM131262:ILV131287 IVI131262:IVR131287 JFE131262:JFN131287 JPA131262:JPJ131287 JYW131262:JZF131287 KIS131262:KJB131287 KSO131262:KSX131287 LCK131262:LCT131287 LMG131262:LMP131287 LWC131262:LWL131287 MFY131262:MGH131287 MPU131262:MQD131287 MZQ131262:MZZ131287 NJM131262:NJV131287 NTI131262:NTR131287 ODE131262:ODN131287 ONA131262:ONJ131287 OWW131262:OXF131287 PGS131262:PHB131287 PQO131262:PQX131287 QAK131262:QAT131287 QKG131262:QKP131287 QUC131262:QUL131287 RDY131262:REH131287 RNU131262:ROD131287 RXQ131262:RXZ131287 SHM131262:SHV131287 SRI131262:SRR131287 TBE131262:TBN131287 TLA131262:TLJ131287 TUW131262:TVF131287 UES131262:UFB131287 UOO131262:UOX131287 UYK131262:UYT131287 VIG131262:VIP131287 VSC131262:VSL131287 WBY131262:WCH131287 WLU131262:WMD131287 WVQ131262:WVZ131287 I196798:R196823 JE196798:JN196823 TA196798:TJ196823 ACW196798:ADF196823 AMS196798:ANB196823 AWO196798:AWX196823 BGK196798:BGT196823 BQG196798:BQP196823 CAC196798:CAL196823 CJY196798:CKH196823 CTU196798:CUD196823 DDQ196798:DDZ196823 DNM196798:DNV196823 DXI196798:DXR196823 EHE196798:EHN196823 ERA196798:ERJ196823 FAW196798:FBF196823 FKS196798:FLB196823 FUO196798:FUX196823 GEK196798:GET196823 GOG196798:GOP196823 GYC196798:GYL196823 HHY196798:HIH196823 HRU196798:HSD196823 IBQ196798:IBZ196823 ILM196798:ILV196823 IVI196798:IVR196823 JFE196798:JFN196823 JPA196798:JPJ196823 JYW196798:JZF196823 KIS196798:KJB196823 KSO196798:KSX196823 LCK196798:LCT196823 LMG196798:LMP196823 LWC196798:LWL196823 MFY196798:MGH196823 MPU196798:MQD196823 MZQ196798:MZZ196823 NJM196798:NJV196823 NTI196798:NTR196823 ODE196798:ODN196823 ONA196798:ONJ196823 OWW196798:OXF196823 PGS196798:PHB196823 PQO196798:PQX196823 QAK196798:QAT196823 QKG196798:QKP196823 QUC196798:QUL196823 RDY196798:REH196823 RNU196798:ROD196823 RXQ196798:RXZ196823 SHM196798:SHV196823 SRI196798:SRR196823 TBE196798:TBN196823 TLA196798:TLJ196823 TUW196798:TVF196823 UES196798:UFB196823 UOO196798:UOX196823 UYK196798:UYT196823 VIG196798:VIP196823 VSC196798:VSL196823 WBY196798:WCH196823 WLU196798:WMD196823 WVQ196798:WVZ196823 I262334:R262359 JE262334:JN262359 TA262334:TJ262359 ACW262334:ADF262359 AMS262334:ANB262359 AWO262334:AWX262359 BGK262334:BGT262359 BQG262334:BQP262359 CAC262334:CAL262359 CJY262334:CKH262359 CTU262334:CUD262359 DDQ262334:DDZ262359 DNM262334:DNV262359 DXI262334:DXR262359 EHE262334:EHN262359 ERA262334:ERJ262359 FAW262334:FBF262359 FKS262334:FLB262359 FUO262334:FUX262359 GEK262334:GET262359 GOG262334:GOP262359 GYC262334:GYL262359 HHY262334:HIH262359 HRU262334:HSD262359 IBQ262334:IBZ262359 ILM262334:ILV262359 IVI262334:IVR262359 JFE262334:JFN262359 JPA262334:JPJ262359 JYW262334:JZF262359 KIS262334:KJB262359 KSO262334:KSX262359 LCK262334:LCT262359 LMG262334:LMP262359 LWC262334:LWL262359 MFY262334:MGH262359 MPU262334:MQD262359 MZQ262334:MZZ262359 NJM262334:NJV262359 NTI262334:NTR262359 ODE262334:ODN262359 ONA262334:ONJ262359 OWW262334:OXF262359 PGS262334:PHB262359 PQO262334:PQX262359 QAK262334:QAT262359 QKG262334:QKP262359 QUC262334:QUL262359 RDY262334:REH262359 RNU262334:ROD262359 RXQ262334:RXZ262359 SHM262334:SHV262359 SRI262334:SRR262359 TBE262334:TBN262359 TLA262334:TLJ262359 TUW262334:TVF262359 UES262334:UFB262359 UOO262334:UOX262359 UYK262334:UYT262359 VIG262334:VIP262359 VSC262334:VSL262359 WBY262334:WCH262359 WLU262334:WMD262359 WVQ262334:WVZ262359 I327870:R327895 JE327870:JN327895 TA327870:TJ327895 ACW327870:ADF327895 AMS327870:ANB327895 AWO327870:AWX327895 BGK327870:BGT327895 BQG327870:BQP327895 CAC327870:CAL327895 CJY327870:CKH327895 CTU327870:CUD327895 DDQ327870:DDZ327895 DNM327870:DNV327895 DXI327870:DXR327895 EHE327870:EHN327895 ERA327870:ERJ327895 FAW327870:FBF327895 FKS327870:FLB327895 FUO327870:FUX327895 GEK327870:GET327895 GOG327870:GOP327895 GYC327870:GYL327895 HHY327870:HIH327895 HRU327870:HSD327895 IBQ327870:IBZ327895 ILM327870:ILV327895 IVI327870:IVR327895 JFE327870:JFN327895 JPA327870:JPJ327895 JYW327870:JZF327895 KIS327870:KJB327895 KSO327870:KSX327895 LCK327870:LCT327895 LMG327870:LMP327895 LWC327870:LWL327895 MFY327870:MGH327895 MPU327870:MQD327895 MZQ327870:MZZ327895 NJM327870:NJV327895 NTI327870:NTR327895 ODE327870:ODN327895 ONA327870:ONJ327895 OWW327870:OXF327895 PGS327870:PHB327895 PQO327870:PQX327895 QAK327870:QAT327895 QKG327870:QKP327895 QUC327870:QUL327895 RDY327870:REH327895 RNU327870:ROD327895 RXQ327870:RXZ327895 SHM327870:SHV327895 SRI327870:SRR327895 TBE327870:TBN327895 TLA327870:TLJ327895 TUW327870:TVF327895 UES327870:UFB327895 UOO327870:UOX327895 UYK327870:UYT327895 VIG327870:VIP327895 VSC327870:VSL327895 WBY327870:WCH327895 WLU327870:WMD327895 WVQ327870:WVZ327895 I393406:R393431 JE393406:JN393431 TA393406:TJ393431 ACW393406:ADF393431 AMS393406:ANB393431 AWO393406:AWX393431 BGK393406:BGT393431 BQG393406:BQP393431 CAC393406:CAL393431 CJY393406:CKH393431 CTU393406:CUD393431 DDQ393406:DDZ393431 DNM393406:DNV393431 DXI393406:DXR393431 EHE393406:EHN393431 ERA393406:ERJ393431 FAW393406:FBF393431 FKS393406:FLB393431 FUO393406:FUX393431 GEK393406:GET393431 GOG393406:GOP393431 GYC393406:GYL393431 HHY393406:HIH393431 HRU393406:HSD393431 IBQ393406:IBZ393431 ILM393406:ILV393431 IVI393406:IVR393431 JFE393406:JFN393431 JPA393406:JPJ393431 JYW393406:JZF393431 KIS393406:KJB393431 KSO393406:KSX393431 LCK393406:LCT393431 LMG393406:LMP393431 LWC393406:LWL393431 MFY393406:MGH393431 MPU393406:MQD393431 MZQ393406:MZZ393431 NJM393406:NJV393431 NTI393406:NTR393431 ODE393406:ODN393431 ONA393406:ONJ393431 OWW393406:OXF393431 PGS393406:PHB393431 PQO393406:PQX393431 QAK393406:QAT393431 QKG393406:QKP393431 QUC393406:QUL393431 RDY393406:REH393431 RNU393406:ROD393431 RXQ393406:RXZ393431 SHM393406:SHV393431 SRI393406:SRR393431 TBE393406:TBN393431 TLA393406:TLJ393431 TUW393406:TVF393431 UES393406:UFB393431 UOO393406:UOX393431 UYK393406:UYT393431 VIG393406:VIP393431 VSC393406:VSL393431 WBY393406:WCH393431 WLU393406:WMD393431 WVQ393406:WVZ393431 I458942:R458967 JE458942:JN458967 TA458942:TJ458967 ACW458942:ADF458967 AMS458942:ANB458967 AWO458942:AWX458967 BGK458942:BGT458967 BQG458942:BQP458967 CAC458942:CAL458967 CJY458942:CKH458967 CTU458942:CUD458967 DDQ458942:DDZ458967 DNM458942:DNV458967 DXI458942:DXR458967 EHE458942:EHN458967 ERA458942:ERJ458967 FAW458942:FBF458967 FKS458942:FLB458967 FUO458942:FUX458967 GEK458942:GET458967 GOG458942:GOP458967 GYC458942:GYL458967 HHY458942:HIH458967 HRU458942:HSD458967 IBQ458942:IBZ458967 ILM458942:ILV458967 IVI458942:IVR458967 JFE458942:JFN458967 JPA458942:JPJ458967 JYW458942:JZF458967 KIS458942:KJB458967 KSO458942:KSX458967 LCK458942:LCT458967 LMG458942:LMP458967 LWC458942:LWL458967 MFY458942:MGH458967 MPU458942:MQD458967 MZQ458942:MZZ458967 NJM458942:NJV458967 NTI458942:NTR458967 ODE458942:ODN458967 ONA458942:ONJ458967 OWW458942:OXF458967 PGS458942:PHB458967 PQO458942:PQX458967 QAK458942:QAT458967 QKG458942:QKP458967 QUC458942:QUL458967 RDY458942:REH458967 RNU458942:ROD458967 RXQ458942:RXZ458967 SHM458942:SHV458967 SRI458942:SRR458967 TBE458942:TBN458967 TLA458942:TLJ458967 TUW458942:TVF458967 UES458942:UFB458967 UOO458942:UOX458967 UYK458942:UYT458967 VIG458942:VIP458967 VSC458942:VSL458967 WBY458942:WCH458967 WLU458942:WMD458967 WVQ458942:WVZ458967 I524478:R524503 JE524478:JN524503 TA524478:TJ524503 ACW524478:ADF524503 AMS524478:ANB524503 AWO524478:AWX524503 BGK524478:BGT524503 BQG524478:BQP524503 CAC524478:CAL524503 CJY524478:CKH524503 CTU524478:CUD524503 DDQ524478:DDZ524503 DNM524478:DNV524503 DXI524478:DXR524503 EHE524478:EHN524503 ERA524478:ERJ524503 FAW524478:FBF524503 FKS524478:FLB524503 FUO524478:FUX524503 GEK524478:GET524503 GOG524478:GOP524503 GYC524478:GYL524503 HHY524478:HIH524503 HRU524478:HSD524503 IBQ524478:IBZ524503 ILM524478:ILV524503 IVI524478:IVR524503 JFE524478:JFN524503 JPA524478:JPJ524503 JYW524478:JZF524503 KIS524478:KJB524503 KSO524478:KSX524503 LCK524478:LCT524503 LMG524478:LMP524503 LWC524478:LWL524503 MFY524478:MGH524503 MPU524478:MQD524503 MZQ524478:MZZ524503 NJM524478:NJV524503 NTI524478:NTR524503 ODE524478:ODN524503 ONA524478:ONJ524503 OWW524478:OXF524503 PGS524478:PHB524503 PQO524478:PQX524503 QAK524478:QAT524503 QKG524478:QKP524503 QUC524478:QUL524503 RDY524478:REH524503 RNU524478:ROD524503 RXQ524478:RXZ524503 SHM524478:SHV524503 SRI524478:SRR524503 TBE524478:TBN524503 TLA524478:TLJ524503 TUW524478:TVF524503 UES524478:UFB524503 UOO524478:UOX524503 UYK524478:UYT524503 VIG524478:VIP524503 VSC524478:VSL524503 WBY524478:WCH524503 WLU524478:WMD524503 WVQ524478:WVZ524503 I590014:R590039 JE590014:JN590039 TA590014:TJ590039 ACW590014:ADF590039 AMS590014:ANB590039 AWO590014:AWX590039 BGK590014:BGT590039 BQG590014:BQP590039 CAC590014:CAL590039 CJY590014:CKH590039 CTU590014:CUD590039 DDQ590014:DDZ590039 DNM590014:DNV590039 DXI590014:DXR590039 EHE590014:EHN590039 ERA590014:ERJ590039 FAW590014:FBF590039 FKS590014:FLB590039 FUO590014:FUX590039 GEK590014:GET590039 GOG590014:GOP590039 GYC590014:GYL590039 HHY590014:HIH590039 HRU590014:HSD590039 IBQ590014:IBZ590039 ILM590014:ILV590039 IVI590014:IVR590039 JFE590014:JFN590039 JPA590014:JPJ590039 JYW590014:JZF590039 KIS590014:KJB590039 KSO590014:KSX590039 LCK590014:LCT590039 LMG590014:LMP590039 LWC590014:LWL590039 MFY590014:MGH590039 MPU590014:MQD590039 MZQ590014:MZZ590039 NJM590014:NJV590039 NTI590014:NTR590039 ODE590014:ODN590039 ONA590014:ONJ590039 OWW590014:OXF590039 PGS590014:PHB590039 PQO590014:PQX590039 QAK590014:QAT590039 QKG590014:QKP590039 QUC590014:QUL590039 RDY590014:REH590039 RNU590014:ROD590039 RXQ590014:RXZ590039 SHM590014:SHV590039 SRI590014:SRR590039 TBE590014:TBN590039 TLA590014:TLJ590039 TUW590014:TVF590039 UES590014:UFB590039 UOO590014:UOX590039 UYK590014:UYT590039 VIG590014:VIP590039 VSC590014:VSL590039 WBY590014:WCH590039 WLU590014:WMD590039 WVQ590014:WVZ590039 I655550:R655575 JE655550:JN655575 TA655550:TJ655575 ACW655550:ADF655575 AMS655550:ANB655575 AWO655550:AWX655575 BGK655550:BGT655575 BQG655550:BQP655575 CAC655550:CAL655575 CJY655550:CKH655575 CTU655550:CUD655575 DDQ655550:DDZ655575 DNM655550:DNV655575 DXI655550:DXR655575 EHE655550:EHN655575 ERA655550:ERJ655575 FAW655550:FBF655575 FKS655550:FLB655575 FUO655550:FUX655575 GEK655550:GET655575 GOG655550:GOP655575 GYC655550:GYL655575 HHY655550:HIH655575 HRU655550:HSD655575 IBQ655550:IBZ655575 ILM655550:ILV655575 IVI655550:IVR655575 JFE655550:JFN655575 JPA655550:JPJ655575 JYW655550:JZF655575 KIS655550:KJB655575 KSO655550:KSX655575 LCK655550:LCT655575 LMG655550:LMP655575 LWC655550:LWL655575 MFY655550:MGH655575 MPU655550:MQD655575 MZQ655550:MZZ655575 NJM655550:NJV655575 NTI655550:NTR655575 ODE655550:ODN655575 ONA655550:ONJ655575 OWW655550:OXF655575 PGS655550:PHB655575 PQO655550:PQX655575 QAK655550:QAT655575 QKG655550:QKP655575 QUC655550:QUL655575 RDY655550:REH655575 RNU655550:ROD655575 RXQ655550:RXZ655575 SHM655550:SHV655575 SRI655550:SRR655575 TBE655550:TBN655575 TLA655550:TLJ655575 TUW655550:TVF655575 UES655550:UFB655575 UOO655550:UOX655575 UYK655550:UYT655575 VIG655550:VIP655575 VSC655550:VSL655575 WBY655550:WCH655575 WLU655550:WMD655575 WVQ655550:WVZ655575 I721086:R721111 JE721086:JN721111 TA721086:TJ721111 ACW721086:ADF721111 AMS721086:ANB721111 AWO721086:AWX721111 BGK721086:BGT721111 BQG721086:BQP721111 CAC721086:CAL721111 CJY721086:CKH721111 CTU721086:CUD721111 DDQ721086:DDZ721111 DNM721086:DNV721111 DXI721086:DXR721111 EHE721086:EHN721111 ERA721086:ERJ721111 FAW721086:FBF721111 FKS721086:FLB721111 FUO721086:FUX721111 GEK721086:GET721111 GOG721086:GOP721111 GYC721086:GYL721111 HHY721086:HIH721111 HRU721086:HSD721111 IBQ721086:IBZ721111 ILM721086:ILV721111 IVI721086:IVR721111 JFE721086:JFN721111 JPA721086:JPJ721111 JYW721086:JZF721111 KIS721086:KJB721111 KSO721086:KSX721111 LCK721086:LCT721111 LMG721086:LMP721111 LWC721086:LWL721111 MFY721086:MGH721111 MPU721086:MQD721111 MZQ721086:MZZ721111 NJM721086:NJV721111 NTI721086:NTR721111 ODE721086:ODN721111 ONA721086:ONJ721111 OWW721086:OXF721111 PGS721086:PHB721111 PQO721086:PQX721111 QAK721086:QAT721111 QKG721086:QKP721111 QUC721086:QUL721111 RDY721086:REH721111 RNU721086:ROD721111 RXQ721086:RXZ721111 SHM721086:SHV721111 SRI721086:SRR721111 TBE721086:TBN721111 TLA721086:TLJ721111 TUW721086:TVF721111 UES721086:UFB721111 UOO721086:UOX721111 UYK721086:UYT721111 VIG721086:VIP721111 VSC721086:VSL721111 WBY721086:WCH721111 WLU721086:WMD721111 WVQ721086:WVZ721111 I786622:R786647 JE786622:JN786647 TA786622:TJ786647 ACW786622:ADF786647 AMS786622:ANB786647 AWO786622:AWX786647 BGK786622:BGT786647 BQG786622:BQP786647 CAC786622:CAL786647 CJY786622:CKH786647 CTU786622:CUD786647 DDQ786622:DDZ786647 DNM786622:DNV786647 DXI786622:DXR786647 EHE786622:EHN786647 ERA786622:ERJ786647 FAW786622:FBF786647 FKS786622:FLB786647 FUO786622:FUX786647 GEK786622:GET786647 GOG786622:GOP786647 GYC786622:GYL786647 HHY786622:HIH786647 HRU786622:HSD786647 IBQ786622:IBZ786647 ILM786622:ILV786647 IVI786622:IVR786647 JFE786622:JFN786647 JPA786622:JPJ786647 JYW786622:JZF786647 KIS786622:KJB786647 KSO786622:KSX786647 LCK786622:LCT786647 LMG786622:LMP786647 LWC786622:LWL786647 MFY786622:MGH786647 MPU786622:MQD786647 MZQ786622:MZZ786647 NJM786622:NJV786647 NTI786622:NTR786647 ODE786622:ODN786647 ONA786622:ONJ786647 OWW786622:OXF786647 PGS786622:PHB786647 PQO786622:PQX786647 QAK786622:QAT786647 QKG786622:QKP786647 QUC786622:QUL786647 RDY786622:REH786647 RNU786622:ROD786647 RXQ786622:RXZ786647 SHM786622:SHV786647 SRI786622:SRR786647 TBE786622:TBN786647 TLA786622:TLJ786647 TUW786622:TVF786647 UES786622:UFB786647 UOO786622:UOX786647 UYK786622:UYT786647 VIG786622:VIP786647 VSC786622:VSL786647 WBY786622:WCH786647 WLU786622:WMD786647 WVQ786622:WVZ786647 I852158:R852183 JE852158:JN852183 TA852158:TJ852183 ACW852158:ADF852183 AMS852158:ANB852183 AWO852158:AWX852183 BGK852158:BGT852183 BQG852158:BQP852183 CAC852158:CAL852183 CJY852158:CKH852183 CTU852158:CUD852183 DDQ852158:DDZ852183 DNM852158:DNV852183 DXI852158:DXR852183 EHE852158:EHN852183 ERA852158:ERJ852183 FAW852158:FBF852183 FKS852158:FLB852183 FUO852158:FUX852183 GEK852158:GET852183 GOG852158:GOP852183 GYC852158:GYL852183 HHY852158:HIH852183 HRU852158:HSD852183 IBQ852158:IBZ852183 ILM852158:ILV852183 IVI852158:IVR852183 JFE852158:JFN852183 JPA852158:JPJ852183 JYW852158:JZF852183 KIS852158:KJB852183 KSO852158:KSX852183 LCK852158:LCT852183 LMG852158:LMP852183 LWC852158:LWL852183 MFY852158:MGH852183 MPU852158:MQD852183 MZQ852158:MZZ852183 NJM852158:NJV852183 NTI852158:NTR852183 ODE852158:ODN852183 ONA852158:ONJ852183 OWW852158:OXF852183 PGS852158:PHB852183 PQO852158:PQX852183 QAK852158:QAT852183 QKG852158:QKP852183 QUC852158:QUL852183 RDY852158:REH852183 RNU852158:ROD852183 RXQ852158:RXZ852183 SHM852158:SHV852183 SRI852158:SRR852183 TBE852158:TBN852183 TLA852158:TLJ852183 TUW852158:TVF852183 UES852158:UFB852183 UOO852158:UOX852183 UYK852158:UYT852183 VIG852158:VIP852183 VSC852158:VSL852183 WBY852158:WCH852183 WLU852158:WMD852183 WVQ852158:WVZ852183 I917694:R917719 JE917694:JN917719 TA917694:TJ917719 ACW917694:ADF917719 AMS917694:ANB917719 AWO917694:AWX917719 BGK917694:BGT917719 BQG917694:BQP917719 CAC917694:CAL917719 CJY917694:CKH917719 CTU917694:CUD917719 DDQ917694:DDZ917719 DNM917694:DNV917719 DXI917694:DXR917719 EHE917694:EHN917719 ERA917694:ERJ917719 FAW917694:FBF917719 FKS917694:FLB917719 FUO917694:FUX917719 GEK917694:GET917719 GOG917694:GOP917719 GYC917694:GYL917719 HHY917694:HIH917719 HRU917694:HSD917719 IBQ917694:IBZ917719 ILM917694:ILV917719 IVI917694:IVR917719 JFE917694:JFN917719 JPA917694:JPJ917719 JYW917694:JZF917719 KIS917694:KJB917719 KSO917694:KSX917719 LCK917694:LCT917719 LMG917694:LMP917719 LWC917694:LWL917719 MFY917694:MGH917719 MPU917694:MQD917719 MZQ917694:MZZ917719 NJM917694:NJV917719 NTI917694:NTR917719 ODE917694:ODN917719 ONA917694:ONJ917719 OWW917694:OXF917719 PGS917694:PHB917719 PQO917694:PQX917719 QAK917694:QAT917719 QKG917694:QKP917719 QUC917694:QUL917719 RDY917694:REH917719 RNU917694:ROD917719 RXQ917694:RXZ917719 SHM917694:SHV917719 SRI917694:SRR917719 TBE917694:TBN917719 TLA917694:TLJ917719 TUW917694:TVF917719 UES917694:UFB917719 UOO917694:UOX917719 UYK917694:UYT917719 VIG917694:VIP917719 VSC917694:VSL917719 WBY917694:WCH917719 WLU917694:WMD917719 WVQ917694:WVZ917719 I983230:R983255 JE983230:JN983255 TA983230:TJ983255 ACW983230:ADF983255 AMS983230:ANB983255 AWO983230:AWX983255 BGK983230:BGT983255 BQG983230:BQP983255 CAC983230:CAL983255 CJY983230:CKH983255 CTU983230:CUD983255 DDQ983230:DDZ983255 DNM983230:DNV983255 DXI983230:DXR983255 EHE983230:EHN983255 ERA983230:ERJ983255 FAW983230:FBF983255 FKS983230:FLB983255 FUO983230:FUX983255 GEK983230:GET983255 GOG983230:GOP983255 GYC983230:GYL983255 HHY983230:HIH983255 HRU983230:HSD983255 IBQ983230:IBZ983255 ILM983230:ILV983255 IVI983230:IVR983255 JFE983230:JFN983255 JPA983230:JPJ983255 JYW983230:JZF983255 KIS983230:KJB983255 KSO983230:KSX983255 LCK983230:LCT983255 LMG983230:LMP983255 LWC983230:LWL983255 MFY983230:MGH983255 MPU983230:MQD983255 MZQ983230:MZZ983255 NJM983230:NJV983255 NTI983230:NTR983255 ODE983230:ODN983255 ONA983230:ONJ983255 OWW983230:OXF983255 PGS983230:PHB983255 PQO983230:PQX983255 QAK983230:QAT983255 QKG983230:QKP983255 QUC983230:QUL983255 RDY983230:REH983255 RNU983230:ROD983255 RXQ983230:RXZ983255 SHM983230:SHV983255 SRI983230:SRR983255 TBE983230:TBN983255 TLA983230:TLJ983255 TUW983230:TVF983255 UES983230:UFB983255 UOO983230:UOX983255 UYK983230:UYT983255 VIG983230:VIP983255 VSC983230:VSL983255 WBY983230:WCH983255 WLU983230:WMD983255 WVQ983230:WVZ983255"/>
    <dataValidation type="whole" operator="lessThanOrEqual" allowBlank="1" sqref="AH3:AI3 KD3:KE3 TZ3:UA3 ADV3:ADW3 ANR3:ANS3 AXN3:AXO3 BHJ3:BHK3 BRF3:BRG3 CBB3:CBC3 CKX3:CKY3 CUT3:CUU3 DEP3:DEQ3 DOL3:DOM3 DYH3:DYI3 EID3:EIE3 ERZ3:ESA3 FBV3:FBW3 FLR3:FLS3 FVN3:FVO3 GFJ3:GFK3 GPF3:GPG3 GZB3:GZC3 HIX3:HIY3 HST3:HSU3 ICP3:ICQ3 IML3:IMM3 IWH3:IWI3 JGD3:JGE3 JPZ3:JQA3 JZV3:JZW3 KJR3:KJS3 KTN3:KTO3 LDJ3:LDK3 LNF3:LNG3 LXB3:LXC3 MGX3:MGY3 MQT3:MQU3 NAP3:NAQ3 NKL3:NKM3 NUH3:NUI3 OED3:OEE3 ONZ3:OOA3 OXV3:OXW3 PHR3:PHS3 PRN3:PRO3 QBJ3:QBK3 QLF3:QLG3 QVB3:QVC3 REX3:REY3 ROT3:ROU3 RYP3:RYQ3 SIL3:SIM3 SSH3:SSI3 TCD3:TCE3 TLZ3:TMA3 TVV3:TVW3 UFR3:UFS3 UPN3:UPO3 UZJ3:UZK3 VJF3:VJG3 VTB3:VTC3 WCX3:WCY3 WMT3:WMU3 WWP3:WWQ3 AH65539:AI65539 KD65539:KE65539 TZ65539:UA65539 ADV65539:ADW65539 ANR65539:ANS65539 AXN65539:AXO65539 BHJ65539:BHK65539 BRF65539:BRG65539 CBB65539:CBC65539 CKX65539:CKY65539 CUT65539:CUU65539 DEP65539:DEQ65539 DOL65539:DOM65539 DYH65539:DYI65539 EID65539:EIE65539 ERZ65539:ESA65539 FBV65539:FBW65539 FLR65539:FLS65539 FVN65539:FVO65539 GFJ65539:GFK65539 GPF65539:GPG65539 GZB65539:GZC65539 HIX65539:HIY65539 HST65539:HSU65539 ICP65539:ICQ65539 IML65539:IMM65539 IWH65539:IWI65539 JGD65539:JGE65539 JPZ65539:JQA65539 JZV65539:JZW65539 KJR65539:KJS65539 KTN65539:KTO65539 LDJ65539:LDK65539 LNF65539:LNG65539 LXB65539:LXC65539 MGX65539:MGY65539 MQT65539:MQU65539 NAP65539:NAQ65539 NKL65539:NKM65539 NUH65539:NUI65539 OED65539:OEE65539 ONZ65539:OOA65539 OXV65539:OXW65539 PHR65539:PHS65539 PRN65539:PRO65539 QBJ65539:QBK65539 QLF65539:QLG65539 QVB65539:QVC65539 REX65539:REY65539 ROT65539:ROU65539 RYP65539:RYQ65539 SIL65539:SIM65539 SSH65539:SSI65539 TCD65539:TCE65539 TLZ65539:TMA65539 TVV65539:TVW65539 UFR65539:UFS65539 UPN65539:UPO65539 UZJ65539:UZK65539 VJF65539:VJG65539 VTB65539:VTC65539 WCX65539:WCY65539 WMT65539:WMU65539 WWP65539:WWQ65539 AH131075:AI131075 KD131075:KE131075 TZ131075:UA131075 ADV131075:ADW131075 ANR131075:ANS131075 AXN131075:AXO131075 BHJ131075:BHK131075 BRF131075:BRG131075 CBB131075:CBC131075 CKX131075:CKY131075 CUT131075:CUU131075 DEP131075:DEQ131075 DOL131075:DOM131075 DYH131075:DYI131075 EID131075:EIE131075 ERZ131075:ESA131075 FBV131075:FBW131075 FLR131075:FLS131075 FVN131075:FVO131075 GFJ131075:GFK131075 GPF131075:GPG131075 GZB131075:GZC131075 HIX131075:HIY131075 HST131075:HSU131075 ICP131075:ICQ131075 IML131075:IMM131075 IWH131075:IWI131075 JGD131075:JGE131075 JPZ131075:JQA131075 JZV131075:JZW131075 KJR131075:KJS131075 KTN131075:KTO131075 LDJ131075:LDK131075 LNF131075:LNG131075 LXB131075:LXC131075 MGX131075:MGY131075 MQT131075:MQU131075 NAP131075:NAQ131075 NKL131075:NKM131075 NUH131075:NUI131075 OED131075:OEE131075 ONZ131075:OOA131075 OXV131075:OXW131075 PHR131075:PHS131075 PRN131075:PRO131075 QBJ131075:QBK131075 QLF131075:QLG131075 QVB131075:QVC131075 REX131075:REY131075 ROT131075:ROU131075 RYP131075:RYQ131075 SIL131075:SIM131075 SSH131075:SSI131075 TCD131075:TCE131075 TLZ131075:TMA131075 TVV131075:TVW131075 UFR131075:UFS131075 UPN131075:UPO131075 UZJ131075:UZK131075 VJF131075:VJG131075 VTB131075:VTC131075 WCX131075:WCY131075 WMT131075:WMU131075 WWP131075:WWQ131075 AH196611:AI196611 KD196611:KE196611 TZ196611:UA196611 ADV196611:ADW196611 ANR196611:ANS196611 AXN196611:AXO196611 BHJ196611:BHK196611 BRF196611:BRG196611 CBB196611:CBC196611 CKX196611:CKY196611 CUT196611:CUU196611 DEP196611:DEQ196611 DOL196611:DOM196611 DYH196611:DYI196611 EID196611:EIE196611 ERZ196611:ESA196611 FBV196611:FBW196611 FLR196611:FLS196611 FVN196611:FVO196611 GFJ196611:GFK196611 GPF196611:GPG196611 GZB196611:GZC196611 HIX196611:HIY196611 HST196611:HSU196611 ICP196611:ICQ196611 IML196611:IMM196611 IWH196611:IWI196611 JGD196611:JGE196611 JPZ196611:JQA196611 JZV196611:JZW196611 KJR196611:KJS196611 KTN196611:KTO196611 LDJ196611:LDK196611 LNF196611:LNG196611 LXB196611:LXC196611 MGX196611:MGY196611 MQT196611:MQU196611 NAP196611:NAQ196611 NKL196611:NKM196611 NUH196611:NUI196611 OED196611:OEE196611 ONZ196611:OOA196611 OXV196611:OXW196611 PHR196611:PHS196611 PRN196611:PRO196611 QBJ196611:QBK196611 QLF196611:QLG196611 QVB196611:QVC196611 REX196611:REY196611 ROT196611:ROU196611 RYP196611:RYQ196611 SIL196611:SIM196611 SSH196611:SSI196611 TCD196611:TCE196611 TLZ196611:TMA196611 TVV196611:TVW196611 UFR196611:UFS196611 UPN196611:UPO196611 UZJ196611:UZK196611 VJF196611:VJG196611 VTB196611:VTC196611 WCX196611:WCY196611 WMT196611:WMU196611 WWP196611:WWQ196611 AH262147:AI262147 KD262147:KE262147 TZ262147:UA262147 ADV262147:ADW262147 ANR262147:ANS262147 AXN262147:AXO262147 BHJ262147:BHK262147 BRF262147:BRG262147 CBB262147:CBC262147 CKX262147:CKY262147 CUT262147:CUU262147 DEP262147:DEQ262147 DOL262147:DOM262147 DYH262147:DYI262147 EID262147:EIE262147 ERZ262147:ESA262147 FBV262147:FBW262147 FLR262147:FLS262147 FVN262147:FVO262147 GFJ262147:GFK262147 GPF262147:GPG262147 GZB262147:GZC262147 HIX262147:HIY262147 HST262147:HSU262147 ICP262147:ICQ262147 IML262147:IMM262147 IWH262147:IWI262147 JGD262147:JGE262147 JPZ262147:JQA262147 JZV262147:JZW262147 KJR262147:KJS262147 KTN262147:KTO262147 LDJ262147:LDK262147 LNF262147:LNG262147 LXB262147:LXC262147 MGX262147:MGY262147 MQT262147:MQU262147 NAP262147:NAQ262147 NKL262147:NKM262147 NUH262147:NUI262147 OED262147:OEE262147 ONZ262147:OOA262147 OXV262147:OXW262147 PHR262147:PHS262147 PRN262147:PRO262147 QBJ262147:QBK262147 QLF262147:QLG262147 QVB262147:QVC262147 REX262147:REY262147 ROT262147:ROU262147 RYP262147:RYQ262147 SIL262147:SIM262147 SSH262147:SSI262147 TCD262147:TCE262147 TLZ262147:TMA262147 TVV262147:TVW262147 UFR262147:UFS262147 UPN262147:UPO262147 UZJ262147:UZK262147 VJF262147:VJG262147 VTB262147:VTC262147 WCX262147:WCY262147 WMT262147:WMU262147 WWP262147:WWQ262147 AH327683:AI327683 KD327683:KE327683 TZ327683:UA327683 ADV327683:ADW327683 ANR327683:ANS327683 AXN327683:AXO327683 BHJ327683:BHK327683 BRF327683:BRG327683 CBB327683:CBC327683 CKX327683:CKY327683 CUT327683:CUU327683 DEP327683:DEQ327683 DOL327683:DOM327683 DYH327683:DYI327683 EID327683:EIE327683 ERZ327683:ESA327683 FBV327683:FBW327683 FLR327683:FLS327683 FVN327683:FVO327683 GFJ327683:GFK327683 GPF327683:GPG327683 GZB327683:GZC327683 HIX327683:HIY327683 HST327683:HSU327683 ICP327683:ICQ327683 IML327683:IMM327683 IWH327683:IWI327683 JGD327683:JGE327683 JPZ327683:JQA327683 JZV327683:JZW327683 KJR327683:KJS327683 KTN327683:KTO327683 LDJ327683:LDK327683 LNF327683:LNG327683 LXB327683:LXC327683 MGX327683:MGY327683 MQT327683:MQU327683 NAP327683:NAQ327683 NKL327683:NKM327683 NUH327683:NUI327683 OED327683:OEE327683 ONZ327683:OOA327683 OXV327683:OXW327683 PHR327683:PHS327683 PRN327683:PRO327683 QBJ327683:QBK327683 QLF327683:QLG327683 QVB327683:QVC327683 REX327683:REY327683 ROT327683:ROU327683 RYP327683:RYQ327683 SIL327683:SIM327683 SSH327683:SSI327683 TCD327683:TCE327683 TLZ327683:TMA327683 TVV327683:TVW327683 UFR327683:UFS327683 UPN327683:UPO327683 UZJ327683:UZK327683 VJF327683:VJG327683 VTB327683:VTC327683 WCX327683:WCY327683 WMT327683:WMU327683 WWP327683:WWQ327683 AH393219:AI393219 KD393219:KE393219 TZ393219:UA393219 ADV393219:ADW393219 ANR393219:ANS393219 AXN393219:AXO393219 BHJ393219:BHK393219 BRF393219:BRG393219 CBB393219:CBC393219 CKX393219:CKY393219 CUT393219:CUU393219 DEP393219:DEQ393219 DOL393219:DOM393219 DYH393219:DYI393219 EID393219:EIE393219 ERZ393219:ESA393219 FBV393219:FBW393219 FLR393219:FLS393219 FVN393219:FVO393219 GFJ393219:GFK393219 GPF393219:GPG393219 GZB393219:GZC393219 HIX393219:HIY393219 HST393219:HSU393219 ICP393219:ICQ393219 IML393219:IMM393219 IWH393219:IWI393219 JGD393219:JGE393219 JPZ393219:JQA393219 JZV393219:JZW393219 KJR393219:KJS393219 KTN393219:KTO393219 LDJ393219:LDK393219 LNF393219:LNG393219 LXB393219:LXC393219 MGX393219:MGY393219 MQT393219:MQU393219 NAP393219:NAQ393219 NKL393219:NKM393219 NUH393219:NUI393219 OED393219:OEE393219 ONZ393219:OOA393219 OXV393219:OXW393219 PHR393219:PHS393219 PRN393219:PRO393219 QBJ393219:QBK393219 QLF393219:QLG393219 QVB393219:QVC393219 REX393219:REY393219 ROT393219:ROU393219 RYP393219:RYQ393219 SIL393219:SIM393219 SSH393219:SSI393219 TCD393219:TCE393219 TLZ393219:TMA393219 TVV393219:TVW393219 UFR393219:UFS393219 UPN393219:UPO393219 UZJ393219:UZK393219 VJF393219:VJG393219 VTB393219:VTC393219 WCX393219:WCY393219 WMT393219:WMU393219 WWP393219:WWQ393219 AH458755:AI458755 KD458755:KE458755 TZ458755:UA458755 ADV458755:ADW458755 ANR458755:ANS458755 AXN458755:AXO458755 BHJ458755:BHK458755 BRF458755:BRG458755 CBB458755:CBC458755 CKX458755:CKY458755 CUT458755:CUU458755 DEP458755:DEQ458755 DOL458755:DOM458755 DYH458755:DYI458755 EID458755:EIE458755 ERZ458755:ESA458755 FBV458755:FBW458755 FLR458755:FLS458755 FVN458755:FVO458755 GFJ458755:GFK458755 GPF458755:GPG458755 GZB458755:GZC458755 HIX458755:HIY458755 HST458755:HSU458755 ICP458755:ICQ458755 IML458755:IMM458755 IWH458755:IWI458755 JGD458755:JGE458755 JPZ458755:JQA458755 JZV458755:JZW458755 KJR458755:KJS458755 KTN458755:KTO458755 LDJ458755:LDK458755 LNF458755:LNG458755 LXB458755:LXC458755 MGX458755:MGY458755 MQT458755:MQU458755 NAP458755:NAQ458755 NKL458755:NKM458755 NUH458755:NUI458755 OED458755:OEE458755 ONZ458755:OOA458755 OXV458755:OXW458755 PHR458755:PHS458755 PRN458755:PRO458755 QBJ458755:QBK458755 QLF458755:QLG458755 QVB458755:QVC458755 REX458755:REY458755 ROT458755:ROU458755 RYP458755:RYQ458755 SIL458755:SIM458755 SSH458755:SSI458755 TCD458755:TCE458755 TLZ458755:TMA458755 TVV458755:TVW458755 UFR458755:UFS458755 UPN458755:UPO458755 UZJ458755:UZK458755 VJF458755:VJG458755 VTB458755:VTC458755 WCX458755:WCY458755 WMT458755:WMU458755 WWP458755:WWQ458755 AH524291:AI524291 KD524291:KE524291 TZ524291:UA524291 ADV524291:ADW524291 ANR524291:ANS524291 AXN524291:AXO524291 BHJ524291:BHK524291 BRF524291:BRG524291 CBB524291:CBC524291 CKX524291:CKY524291 CUT524291:CUU524291 DEP524291:DEQ524291 DOL524291:DOM524291 DYH524291:DYI524291 EID524291:EIE524291 ERZ524291:ESA524291 FBV524291:FBW524291 FLR524291:FLS524291 FVN524291:FVO524291 GFJ524291:GFK524291 GPF524291:GPG524291 GZB524291:GZC524291 HIX524291:HIY524291 HST524291:HSU524291 ICP524291:ICQ524291 IML524291:IMM524291 IWH524291:IWI524291 JGD524291:JGE524291 JPZ524291:JQA524291 JZV524291:JZW524291 KJR524291:KJS524291 KTN524291:KTO524291 LDJ524291:LDK524291 LNF524291:LNG524291 LXB524291:LXC524291 MGX524291:MGY524291 MQT524291:MQU524291 NAP524291:NAQ524291 NKL524291:NKM524291 NUH524291:NUI524291 OED524291:OEE524291 ONZ524291:OOA524291 OXV524291:OXW524291 PHR524291:PHS524291 PRN524291:PRO524291 QBJ524291:QBK524291 QLF524291:QLG524291 QVB524291:QVC524291 REX524291:REY524291 ROT524291:ROU524291 RYP524291:RYQ524291 SIL524291:SIM524291 SSH524291:SSI524291 TCD524291:TCE524291 TLZ524291:TMA524291 TVV524291:TVW524291 UFR524291:UFS524291 UPN524291:UPO524291 UZJ524291:UZK524291 VJF524291:VJG524291 VTB524291:VTC524291 WCX524291:WCY524291 WMT524291:WMU524291 WWP524291:WWQ524291 AH589827:AI589827 KD589827:KE589827 TZ589827:UA589827 ADV589827:ADW589827 ANR589827:ANS589827 AXN589827:AXO589827 BHJ589827:BHK589827 BRF589827:BRG589827 CBB589827:CBC589827 CKX589827:CKY589827 CUT589827:CUU589827 DEP589827:DEQ589827 DOL589827:DOM589827 DYH589827:DYI589827 EID589827:EIE589827 ERZ589827:ESA589827 FBV589827:FBW589827 FLR589827:FLS589827 FVN589827:FVO589827 GFJ589827:GFK589827 GPF589827:GPG589827 GZB589827:GZC589827 HIX589827:HIY589827 HST589827:HSU589827 ICP589827:ICQ589827 IML589827:IMM589827 IWH589827:IWI589827 JGD589827:JGE589827 JPZ589827:JQA589827 JZV589827:JZW589827 KJR589827:KJS589827 KTN589827:KTO589827 LDJ589827:LDK589827 LNF589827:LNG589827 LXB589827:LXC589827 MGX589827:MGY589827 MQT589827:MQU589827 NAP589827:NAQ589827 NKL589827:NKM589827 NUH589827:NUI589827 OED589827:OEE589827 ONZ589827:OOA589827 OXV589827:OXW589827 PHR589827:PHS589827 PRN589827:PRO589827 QBJ589827:QBK589827 QLF589827:QLG589827 QVB589827:QVC589827 REX589827:REY589827 ROT589827:ROU589827 RYP589827:RYQ589827 SIL589827:SIM589827 SSH589827:SSI589827 TCD589827:TCE589827 TLZ589827:TMA589827 TVV589827:TVW589827 UFR589827:UFS589827 UPN589827:UPO589827 UZJ589827:UZK589827 VJF589827:VJG589827 VTB589827:VTC589827 WCX589827:WCY589827 WMT589827:WMU589827 WWP589827:WWQ589827 AH655363:AI655363 KD655363:KE655363 TZ655363:UA655363 ADV655363:ADW655363 ANR655363:ANS655363 AXN655363:AXO655363 BHJ655363:BHK655363 BRF655363:BRG655363 CBB655363:CBC655363 CKX655363:CKY655363 CUT655363:CUU655363 DEP655363:DEQ655363 DOL655363:DOM655363 DYH655363:DYI655363 EID655363:EIE655363 ERZ655363:ESA655363 FBV655363:FBW655363 FLR655363:FLS655363 FVN655363:FVO655363 GFJ655363:GFK655363 GPF655363:GPG655363 GZB655363:GZC655363 HIX655363:HIY655363 HST655363:HSU655363 ICP655363:ICQ655363 IML655363:IMM655363 IWH655363:IWI655363 JGD655363:JGE655363 JPZ655363:JQA655363 JZV655363:JZW655363 KJR655363:KJS655363 KTN655363:KTO655363 LDJ655363:LDK655363 LNF655363:LNG655363 LXB655363:LXC655363 MGX655363:MGY655363 MQT655363:MQU655363 NAP655363:NAQ655363 NKL655363:NKM655363 NUH655363:NUI655363 OED655363:OEE655363 ONZ655363:OOA655363 OXV655363:OXW655363 PHR655363:PHS655363 PRN655363:PRO655363 QBJ655363:QBK655363 QLF655363:QLG655363 QVB655363:QVC655363 REX655363:REY655363 ROT655363:ROU655363 RYP655363:RYQ655363 SIL655363:SIM655363 SSH655363:SSI655363 TCD655363:TCE655363 TLZ655363:TMA655363 TVV655363:TVW655363 UFR655363:UFS655363 UPN655363:UPO655363 UZJ655363:UZK655363 VJF655363:VJG655363 VTB655363:VTC655363 WCX655363:WCY655363 WMT655363:WMU655363 WWP655363:WWQ655363 AH720899:AI720899 KD720899:KE720899 TZ720899:UA720899 ADV720899:ADW720899 ANR720899:ANS720899 AXN720899:AXO720899 BHJ720899:BHK720899 BRF720899:BRG720899 CBB720899:CBC720899 CKX720899:CKY720899 CUT720899:CUU720899 DEP720899:DEQ720899 DOL720899:DOM720899 DYH720899:DYI720899 EID720899:EIE720899 ERZ720899:ESA720899 FBV720899:FBW720899 FLR720899:FLS720899 FVN720899:FVO720899 GFJ720899:GFK720899 GPF720899:GPG720899 GZB720899:GZC720899 HIX720899:HIY720899 HST720899:HSU720899 ICP720899:ICQ720899 IML720899:IMM720899 IWH720899:IWI720899 JGD720899:JGE720899 JPZ720899:JQA720899 JZV720899:JZW720899 KJR720899:KJS720899 KTN720899:KTO720899 LDJ720899:LDK720899 LNF720899:LNG720899 LXB720899:LXC720899 MGX720899:MGY720899 MQT720899:MQU720899 NAP720899:NAQ720899 NKL720899:NKM720899 NUH720899:NUI720899 OED720899:OEE720899 ONZ720899:OOA720899 OXV720899:OXW720899 PHR720899:PHS720899 PRN720899:PRO720899 QBJ720899:QBK720899 QLF720899:QLG720899 QVB720899:QVC720899 REX720899:REY720899 ROT720899:ROU720899 RYP720899:RYQ720899 SIL720899:SIM720899 SSH720899:SSI720899 TCD720899:TCE720899 TLZ720899:TMA720899 TVV720899:TVW720899 UFR720899:UFS720899 UPN720899:UPO720899 UZJ720899:UZK720899 VJF720899:VJG720899 VTB720899:VTC720899 WCX720899:WCY720899 WMT720899:WMU720899 WWP720899:WWQ720899 AH786435:AI786435 KD786435:KE786435 TZ786435:UA786435 ADV786435:ADW786435 ANR786435:ANS786435 AXN786435:AXO786435 BHJ786435:BHK786435 BRF786435:BRG786435 CBB786435:CBC786435 CKX786435:CKY786435 CUT786435:CUU786435 DEP786435:DEQ786435 DOL786435:DOM786435 DYH786435:DYI786435 EID786435:EIE786435 ERZ786435:ESA786435 FBV786435:FBW786435 FLR786435:FLS786435 FVN786435:FVO786435 GFJ786435:GFK786435 GPF786435:GPG786435 GZB786435:GZC786435 HIX786435:HIY786435 HST786435:HSU786435 ICP786435:ICQ786435 IML786435:IMM786435 IWH786435:IWI786435 JGD786435:JGE786435 JPZ786435:JQA786435 JZV786435:JZW786435 KJR786435:KJS786435 KTN786435:KTO786435 LDJ786435:LDK786435 LNF786435:LNG786435 LXB786435:LXC786435 MGX786435:MGY786435 MQT786435:MQU786435 NAP786435:NAQ786435 NKL786435:NKM786435 NUH786435:NUI786435 OED786435:OEE786435 ONZ786435:OOA786435 OXV786435:OXW786435 PHR786435:PHS786435 PRN786435:PRO786435 QBJ786435:QBK786435 QLF786435:QLG786435 QVB786435:QVC786435 REX786435:REY786435 ROT786435:ROU786435 RYP786435:RYQ786435 SIL786435:SIM786435 SSH786435:SSI786435 TCD786435:TCE786435 TLZ786435:TMA786435 TVV786435:TVW786435 UFR786435:UFS786435 UPN786435:UPO786435 UZJ786435:UZK786435 VJF786435:VJG786435 VTB786435:VTC786435 WCX786435:WCY786435 WMT786435:WMU786435 WWP786435:WWQ786435 AH851971:AI851971 KD851971:KE851971 TZ851971:UA851971 ADV851971:ADW851971 ANR851971:ANS851971 AXN851971:AXO851971 BHJ851971:BHK851971 BRF851971:BRG851971 CBB851971:CBC851971 CKX851971:CKY851971 CUT851971:CUU851971 DEP851971:DEQ851971 DOL851971:DOM851971 DYH851971:DYI851971 EID851971:EIE851971 ERZ851971:ESA851971 FBV851971:FBW851971 FLR851971:FLS851971 FVN851971:FVO851971 GFJ851971:GFK851971 GPF851971:GPG851971 GZB851971:GZC851971 HIX851971:HIY851971 HST851971:HSU851971 ICP851971:ICQ851971 IML851971:IMM851971 IWH851971:IWI851971 JGD851971:JGE851971 JPZ851971:JQA851971 JZV851971:JZW851971 KJR851971:KJS851971 KTN851971:KTO851971 LDJ851971:LDK851971 LNF851971:LNG851971 LXB851971:LXC851971 MGX851971:MGY851971 MQT851971:MQU851971 NAP851971:NAQ851971 NKL851971:NKM851971 NUH851971:NUI851971 OED851971:OEE851971 ONZ851971:OOA851971 OXV851971:OXW851971 PHR851971:PHS851971 PRN851971:PRO851971 QBJ851971:QBK851971 QLF851971:QLG851971 QVB851971:QVC851971 REX851971:REY851971 ROT851971:ROU851971 RYP851971:RYQ851971 SIL851971:SIM851971 SSH851971:SSI851971 TCD851971:TCE851971 TLZ851971:TMA851971 TVV851971:TVW851971 UFR851971:UFS851971 UPN851971:UPO851971 UZJ851971:UZK851971 VJF851971:VJG851971 VTB851971:VTC851971 WCX851971:WCY851971 WMT851971:WMU851971 WWP851971:WWQ851971 AH917507:AI917507 KD917507:KE917507 TZ917507:UA917507 ADV917507:ADW917507 ANR917507:ANS917507 AXN917507:AXO917507 BHJ917507:BHK917507 BRF917507:BRG917507 CBB917507:CBC917507 CKX917507:CKY917507 CUT917507:CUU917507 DEP917507:DEQ917507 DOL917507:DOM917507 DYH917507:DYI917507 EID917507:EIE917507 ERZ917507:ESA917507 FBV917507:FBW917507 FLR917507:FLS917507 FVN917507:FVO917507 GFJ917507:GFK917507 GPF917507:GPG917507 GZB917507:GZC917507 HIX917507:HIY917507 HST917507:HSU917507 ICP917507:ICQ917507 IML917507:IMM917507 IWH917507:IWI917507 JGD917507:JGE917507 JPZ917507:JQA917507 JZV917507:JZW917507 KJR917507:KJS917507 KTN917507:KTO917507 LDJ917507:LDK917507 LNF917507:LNG917507 LXB917507:LXC917507 MGX917507:MGY917507 MQT917507:MQU917507 NAP917507:NAQ917507 NKL917507:NKM917507 NUH917507:NUI917507 OED917507:OEE917507 ONZ917507:OOA917507 OXV917507:OXW917507 PHR917507:PHS917507 PRN917507:PRO917507 QBJ917507:QBK917507 QLF917507:QLG917507 QVB917507:QVC917507 REX917507:REY917507 ROT917507:ROU917507 RYP917507:RYQ917507 SIL917507:SIM917507 SSH917507:SSI917507 TCD917507:TCE917507 TLZ917507:TMA917507 TVV917507:TVW917507 UFR917507:UFS917507 UPN917507:UPO917507 UZJ917507:UZK917507 VJF917507:VJG917507 VTB917507:VTC917507 WCX917507:WCY917507 WMT917507:WMU917507 WWP917507:WWQ917507 AH983043:AI983043 KD983043:KE983043 TZ983043:UA983043 ADV983043:ADW983043 ANR983043:ANS983043 AXN983043:AXO983043 BHJ983043:BHK983043 BRF983043:BRG983043 CBB983043:CBC983043 CKX983043:CKY983043 CUT983043:CUU983043 DEP983043:DEQ983043 DOL983043:DOM983043 DYH983043:DYI983043 EID983043:EIE983043 ERZ983043:ESA983043 FBV983043:FBW983043 FLR983043:FLS983043 FVN983043:FVO983043 GFJ983043:GFK983043 GPF983043:GPG983043 GZB983043:GZC983043 HIX983043:HIY983043 HST983043:HSU983043 ICP983043:ICQ983043 IML983043:IMM983043 IWH983043:IWI983043 JGD983043:JGE983043 JPZ983043:JQA983043 JZV983043:JZW983043 KJR983043:KJS983043 KTN983043:KTO983043 LDJ983043:LDK983043 LNF983043:LNG983043 LXB983043:LXC983043 MGX983043:MGY983043 MQT983043:MQU983043 NAP983043:NAQ983043 NKL983043:NKM983043 NUH983043:NUI983043 OED983043:OEE983043 ONZ983043:OOA983043 OXV983043:OXW983043 PHR983043:PHS983043 PRN983043:PRO983043 QBJ983043:QBK983043 QLF983043:QLG983043 QVB983043:QVC983043 REX983043:REY983043 ROT983043:ROU983043 RYP983043:RYQ983043 SIL983043:SIM983043 SSH983043:SSI983043 TCD983043:TCE983043 TLZ983043:TMA983043 TVV983043:TVW983043 UFR983043:UFS983043 UPN983043:UPO983043 UZJ983043:UZK983043 VJF983043:VJG983043 VTB983043:VTC983043 WCX983043:WCY983043 WMT983043:WMU983043 WWP983043:WWQ983043">
      <formula1>31</formula1>
    </dataValidation>
    <dataValidation type="list" allowBlank="1" showInputMessage="1" showErrorMessage="1" sqref="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formula1>"ISO/TSI16949,IATF16949"</formula1>
    </dataValidation>
    <dataValidation type="textLength" imeMode="halfAlpha" operator="equal" allowBlank="1" showInputMessage="1" showErrorMessage="1" sqref="AA5:AC5 JW5:JY5 TS5:TU5 ADO5:ADQ5 ANK5:ANM5 AXG5:AXI5 BHC5:BHE5 BQY5:BRA5 CAU5:CAW5 CKQ5:CKS5 CUM5:CUO5 DEI5:DEK5 DOE5:DOG5 DYA5:DYC5 EHW5:EHY5 ERS5:ERU5 FBO5:FBQ5 FLK5:FLM5 FVG5:FVI5 GFC5:GFE5 GOY5:GPA5 GYU5:GYW5 HIQ5:HIS5 HSM5:HSO5 ICI5:ICK5 IME5:IMG5 IWA5:IWC5 JFW5:JFY5 JPS5:JPU5 JZO5:JZQ5 KJK5:KJM5 KTG5:KTI5 LDC5:LDE5 LMY5:LNA5 LWU5:LWW5 MGQ5:MGS5 MQM5:MQO5 NAI5:NAK5 NKE5:NKG5 NUA5:NUC5 ODW5:ODY5 ONS5:ONU5 OXO5:OXQ5 PHK5:PHM5 PRG5:PRI5 QBC5:QBE5 QKY5:QLA5 QUU5:QUW5 REQ5:RES5 ROM5:ROO5 RYI5:RYK5 SIE5:SIG5 SSA5:SSC5 TBW5:TBY5 TLS5:TLU5 TVO5:TVQ5 UFK5:UFM5 UPG5:UPI5 UZC5:UZE5 VIY5:VJA5 VSU5:VSW5 WCQ5:WCS5 WMM5:WMO5 WWI5:WWK5 AA65541:AC65541 JW65541:JY65541 TS65541:TU65541 ADO65541:ADQ65541 ANK65541:ANM65541 AXG65541:AXI65541 BHC65541:BHE65541 BQY65541:BRA65541 CAU65541:CAW65541 CKQ65541:CKS65541 CUM65541:CUO65541 DEI65541:DEK65541 DOE65541:DOG65541 DYA65541:DYC65541 EHW65541:EHY65541 ERS65541:ERU65541 FBO65541:FBQ65541 FLK65541:FLM65541 FVG65541:FVI65541 GFC65541:GFE65541 GOY65541:GPA65541 GYU65541:GYW65541 HIQ65541:HIS65541 HSM65541:HSO65541 ICI65541:ICK65541 IME65541:IMG65541 IWA65541:IWC65541 JFW65541:JFY65541 JPS65541:JPU65541 JZO65541:JZQ65541 KJK65541:KJM65541 KTG65541:KTI65541 LDC65541:LDE65541 LMY65541:LNA65541 LWU65541:LWW65541 MGQ65541:MGS65541 MQM65541:MQO65541 NAI65541:NAK65541 NKE65541:NKG65541 NUA65541:NUC65541 ODW65541:ODY65541 ONS65541:ONU65541 OXO65541:OXQ65541 PHK65541:PHM65541 PRG65541:PRI65541 QBC65541:QBE65541 QKY65541:QLA65541 QUU65541:QUW65541 REQ65541:RES65541 ROM65541:ROO65541 RYI65541:RYK65541 SIE65541:SIG65541 SSA65541:SSC65541 TBW65541:TBY65541 TLS65541:TLU65541 TVO65541:TVQ65541 UFK65541:UFM65541 UPG65541:UPI65541 UZC65541:UZE65541 VIY65541:VJA65541 VSU65541:VSW65541 WCQ65541:WCS65541 WMM65541:WMO65541 WWI65541:WWK65541 AA131077:AC131077 JW131077:JY131077 TS131077:TU131077 ADO131077:ADQ131077 ANK131077:ANM131077 AXG131077:AXI131077 BHC131077:BHE131077 BQY131077:BRA131077 CAU131077:CAW131077 CKQ131077:CKS131077 CUM131077:CUO131077 DEI131077:DEK131077 DOE131077:DOG131077 DYA131077:DYC131077 EHW131077:EHY131077 ERS131077:ERU131077 FBO131077:FBQ131077 FLK131077:FLM131077 FVG131077:FVI131077 GFC131077:GFE131077 GOY131077:GPA131077 GYU131077:GYW131077 HIQ131077:HIS131077 HSM131077:HSO131077 ICI131077:ICK131077 IME131077:IMG131077 IWA131077:IWC131077 JFW131077:JFY131077 JPS131077:JPU131077 JZO131077:JZQ131077 KJK131077:KJM131077 KTG131077:KTI131077 LDC131077:LDE131077 LMY131077:LNA131077 LWU131077:LWW131077 MGQ131077:MGS131077 MQM131077:MQO131077 NAI131077:NAK131077 NKE131077:NKG131077 NUA131077:NUC131077 ODW131077:ODY131077 ONS131077:ONU131077 OXO131077:OXQ131077 PHK131077:PHM131077 PRG131077:PRI131077 QBC131077:QBE131077 QKY131077:QLA131077 QUU131077:QUW131077 REQ131077:RES131077 ROM131077:ROO131077 RYI131077:RYK131077 SIE131077:SIG131077 SSA131077:SSC131077 TBW131077:TBY131077 TLS131077:TLU131077 TVO131077:TVQ131077 UFK131077:UFM131077 UPG131077:UPI131077 UZC131077:UZE131077 VIY131077:VJA131077 VSU131077:VSW131077 WCQ131077:WCS131077 WMM131077:WMO131077 WWI131077:WWK131077 AA196613:AC196613 JW196613:JY196613 TS196613:TU196613 ADO196613:ADQ196613 ANK196613:ANM196613 AXG196613:AXI196613 BHC196613:BHE196613 BQY196613:BRA196613 CAU196613:CAW196613 CKQ196613:CKS196613 CUM196613:CUO196613 DEI196613:DEK196613 DOE196613:DOG196613 DYA196613:DYC196613 EHW196613:EHY196613 ERS196613:ERU196613 FBO196613:FBQ196613 FLK196613:FLM196613 FVG196613:FVI196613 GFC196613:GFE196613 GOY196613:GPA196613 GYU196613:GYW196613 HIQ196613:HIS196613 HSM196613:HSO196613 ICI196613:ICK196613 IME196613:IMG196613 IWA196613:IWC196613 JFW196613:JFY196613 JPS196613:JPU196613 JZO196613:JZQ196613 KJK196613:KJM196613 KTG196613:KTI196613 LDC196613:LDE196613 LMY196613:LNA196613 LWU196613:LWW196613 MGQ196613:MGS196613 MQM196613:MQO196613 NAI196613:NAK196613 NKE196613:NKG196613 NUA196613:NUC196613 ODW196613:ODY196613 ONS196613:ONU196613 OXO196613:OXQ196613 PHK196613:PHM196613 PRG196613:PRI196613 QBC196613:QBE196613 QKY196613:QLA196613 QUU196613:QUW196613 REQ196613:RES196613 ROM196613:ROO196613 RYI196613:RYK196613 SIE196613:SIG196613 SSA196613:SSC196613 TBW196613:TBY196613 TLS196613:TLU196613 TVO196613:TVQ196613 UFK196613:UFM196613 UPG196613:UPI196613 UZC196613:UZE196613 VIY196613:VJA196613 VSU196613:VSW196613 WCQ196613:WCS196613 WMM196613:WMO196613 WWI196613:WWK196613 AA262149:AC262149 JW262149:JY262149 TS262149:TU262149 ADO262149:ADQ262149 ANK262149:ANM262149 AXG262149:AXI262149 BHC262149:BHE262149 BQY262149:BRA262149 CAU262149:CAW262149 CKQ262149:CKS262149 CUM262149:CUO262149 DEI262149:DEK262149 DOE262149:DOG262149 DYA262149:DYC262149 EHW262149:EHY262149 ERS262149:ERU262149 FBO262149:FBQ262149 FLK262149:FLM262149 FVG262149:FVI262149 GFC262149:GFE262149 GOY262149:GPA262149 GYU262149:GYW262149 HIQ262149:HIS262149 HSM262149:HSO262149 ICI262149:ICK262149 IME262149:IMG262149 IWA262149:IWC262149 JFW262149:JFY262149 JPS262149:JPU262149 JZO262149:JZQ262149 KJK262149:KJM262149 KTG262149:KTI262149 LDC262149:LDE262149 LMY262149:LNA262149 LWU262149:LWW262149 MGQ262149:MGS262149 MQM262149:MQO262149 NAI262149:NAK262149 NKE262149:NKG262149 NUA262149:NUC262149 ODW262149:ODY262149 ONS262149:ONU262149 OXO262149:OXQ262149 PHK262149:PHM262149 PRG262149:PRI262149 QBC262149:QBE262149 QKY262149:QLA262149 QUU262149:QUW262149 REQ262149:RES262149 ROM262149:ROO262149 RYI262149:RYK262149 SIE262149:SIG262149 SSA262149:SSC262149 TBW262149:TBY262149 TLS262149:TLU262149 TVO262149:TVQ262149 UFK262149:UFM262149 UPG262149:UPI262149 UZC262149:UZE262149 VIY262149:VJA262149 VSU262149:VSW262149 WCQ262149:WCS262149 WMM262149:WMO262149 WWI262149:WWK262149 AA327685:AC327685 JW327685:JY327685 TS327685:TU327685 ADO327685:ADQ327685 ANK327685:ANM327685 AXG327685:AXI327685 BHC327685:BHE327685 BQY327685:BRA327685 CAU327685:CAW327685 CKQ327685:CKS327685 CUM327685:CUO327685 DEI327685:DEK327685 DOE327685:DOG327685 DYA327685:DYC327685 EHW327685:EHY327685 ERS327685:ERU327685 FBO327685:FBQ327685 FLK327685:FLM327685 FVG327685:FVI327685 GFC327685:GFE327685 GOY327685:GPA327685 GYU327685:GYW327685 HIQ327685:HIS327685 HSM327685:HSO327685 ICI327685:ICK327685 IME327685:IMG327685 IWA327685:IWC327685 JFW327685:JFY327685 JPS327685:JPU327685 JZO327685:JZQ327685 KJK327685:KJM327685 KTG327685:KTI327685 LDC327685:LDE327685 LMY327685:LNA327685 LWU327685:LWW327685 MGQ327685:MGS327685 MQM327685:MQO327685 NAI327685:NAK327685 NKE327685:NKG327685 NUA327685:NUC327685 ODW327685:ODY327685 ONS327685:ONU327685 OXO327685:OXQ327685 PHK327685:PHM327685 PRG327685:PRI327685 QBC327685:QBE327685 QKY327685:QLA327685 QUU327685:QUW327685 REQ327685:RES327685 ROM327685:ROO327685 RYI327685:RYK327685 SIE327685:SIG327685 SSA327685:SSC327685 TBW327685:TBY327685 TLS327685:TLU327685 TVO327685:TVQ327685 UFK327685:UFM327685 UPG327685:UPI327685 UZC327685:UZE327685 VIY327685:VJA327685 VSU327685:VSW327685 WCQ327685:WCS327685 WMM327685:WMO327685 WWI327685:WWK327685 AA393221:AC393221 JW393221:JY393221 TS393221:TU393221 ADO393221:ADQ393221 ANK393221:ANM393221 AXG393221:AXI393221 BHC393221:BHE393221 BQY393221:BRA393221 CAU393221:CAW393221 CKQ393221:CKS393221 CUM393221:CUO393221 DEI393221:DEK393221 DOE393221:DOG393221 DYA393221:DYC393221 EHW393221:EHY393221 ERS393221:ERU393221 FBO393221:FBQ393221 FLK393221:FLM393221 FVG393221:FVI393221 GFC393221:GFE393221 GOY393221:GPA393221 GYU393221:GYW393221 HIQ393221:HIS393221 HSM393221:HSO393221 ICI393221:ICK393221 IME393221:IMG393221 IWA393221:IWC393221 JFW393221:JFY393221 JPS393221:JPU393221 JZO393221:JZQ393221 KJK393221:KJM393221 KTG393221:KTI393221 LDC393221:LDE393221 LMY393221:LNA393221 LWU393221:LWW393221 MGQ393221:MGS393221 MQM393221:MQO393221 NAI393221:NAK393221 NKE393221:NKG393221 NUA393221:NUC393221 ODW393221:ODY393221 ONS393221:ONU393221 OXO393221:OXQ393221 PHK393221:PHM393221 PRG393221:PRI393221 QBC393221:QBE393221 QKY393221:QLA393221 QUU393221:QUW393221 REQ393221:RES393221 ROM393221:ROO393221 RYI393221:RYK393221 SIE393221:SIG393221 SSA393221:SSC393221 TBW393221:TBY393221 TLS393221:TLU393221 TVO393221:TVQ393221 UFK393221:UFM393221 UPG393221:UPI393221 UZC393221:UZE393221 VIY393221:VJA393221 VSU393221:VSW393221 WCQ393221:WCS393221 WMM393221:WMO393221 WWI393221:WWK393221 AA458757:AC458757 JW458757:JY458757 TS458757:TU458757 ADO458757:ADQ458757 ANK458757:ANM458757 AXG458757:AXI458757 BHC458757:BHE458757 BQY458757:BRA458757 CAU458757:CAW458757 CKQ458757:CKS458757 CUM458757:CUO458757 DEI458757:DEK458757 DOE458757:DOG458757 DYA458757:DYC458757 EHW458757:EHY458757 ERS458757:ERU458757 FBO458757:FBQ458757 FLK458757:FLM458757 FVG458757:FVI458757 GFC458757:GFE458757 GOY458757:GPA458757 GYU458757:GYW458757 HIQ458757:HIS458757 HSM458757:HSO458757 ICI458757:ICK458757 IME458757:IMG458757 IWA458757:IWC458757 JFW458757:JFY458757 JPS458757:JPU458757 JZO458757:JZQ458757 KJK458757:KJM458757 KTG458757:KTI458757 LDC458757:LDE458757 LMY458757:LNA458757 LWU458757:LWW458757 MGQ458757:MGS458757 MQM458757:MQO458757 NAI458757:NAK458757 NKE458757:NKG458757 NUA458757:NUC458757 ODW458757:ODY458757 ONS458757:ONU458757 OXO458757:OXQ458757 PHK458757:PHM458757 PRG458757:PRI458757 QBC458757:QBE458757 QKY458757:QLA458757 QUU458757:QUW458757 REQ458757:RES458757 ROM458757:ROO458757 RYI458757:RYK458757 SIE458757:SIG458757 SSA458757:SSC458757 TBW458757:TBY458757 TLS458757:TLU458757 TVO458757:TVQ458757 UFK458757:UFM458757 UPG458757:UPI458757 UZC458757:UZE458757 VIY458757:VJA458757 VSU458757:VSW458757 WCQ458757:WCS458757 WMM458757:WMO458757 WWI458757:WWK458757 AA524293:AC524293 JW524293:JY524293 TS524293:TU524293 ADO524293:ADQ524293 ANK524293:ANM524293 AXG524293:AXI524293 BHC524293:BHE524293 BQY524293:BRA524293 CAU524293:CAW524293 CKQ524293:CKS524293 CUM524293:CUO524293 DEI524293:DEK524293 DOE524293:DOG524293 DYA524293:DYC524293 EHW524293:EHY524293 ERS524293:ERU524293 FBO524293:FBQ524293 FLK524293:FLM524293 FVG524293:FVI524293 GFC524293:GFE524293 GOY524293:GPA524293 GYU524293:GYW524293 HIQ524293:HIS524293 HSM524293:HSO524293 ICI524293:ICK524293 IME524293:IMG524293 IWA524293:IWC524293 JFW524293:JFY524293 JPS524293:JPU524293 JZO524293:JZQ524293 KJK524293:KJM524293 KTG524293:KTI524293 LDC524293:LDE524293 LMY524293:LNA524293 LWU524293:LWW524293 MGQ524293:MGS524293 MQM524293:MQO524293 NAI524293:NAK524293 NKE524293:NKG524293 NUA524293:NUC524293 ODW524293:ODY524293 ONS524293:ONU524293 OXO524293:OXQ524293 PHK524293:PHM524293 PRG524293:PRI524293 QBC524293:QBE524293 QKY524293:QLA524293 QUU524293:QUW524293 REQ524293:RES524293 ROM524293:ROO524293 RYI524293:RYK524293 SIE524293:SIG524293 SSA524293:SSC524293 TBW524293:TBY524293 TLS524293:TLU524293 TVO524293:TVQ524293 UFK524293:UFM524293 UPG524293:UPI524293 UZC524293:UZE524293 VIY524293:VJA524293 VSU524293:VSW524293 WCQ524293:WCS524293 WMM524293:WMO524293 WWI524293:WWK524293 AA589829:AC589829 JW589829:JY589829 TS589829:TU589829 ADO589829:ADQ589829 ANK589829:ANM589829 AXG589829:AXI589829 BHC589829:BHE589829 BQY589829:BRA589829 CAU589829:CAW589829 CKQ589829:CKS589829 CUM589829:CUO589829 DEI589829:DEK589829 DOE589829:DOG589829 DYA589829:DYC589829 EHW589829:EHY589829 ERS589829:ERU589829 FBO589829:FBQ589829 FLK589829:FLM589829 FVG589829:FVI589829 GFC589829:GFE589829 GOY589829:GPA589829 GYU589829:GYW589829 HIQ589829:HIS589829 HSM589829:HSO589829 ICI589829:ICK589829 IME589829:IMG589829 IWA589829:IWC589829 JFW589829:JFY589829 JPS589829:JPU589829 JZO589829:JZQ589829 KJK589829:KJM589829 KTG589829:KTI589829 LDC589829:LDE589829 LMY589829:LNA589829 LWU589829:LWW589829 MGQ589829:MGS589829 MQM589829:MQO589829 NAI589829:NAK589829 NKE589829:NKG589829 NUA589829:NUC589829 ODW589829:ODY589829 ONS589829:ONU589829 OXO589829:OXQ589829 PHK589829:PHM589829 PRG589829:PRI589829 QBC589829:QBE589829 QKY589829:QLA589829 QUU589829:QUW589829 REQ589829:RES589829 ROM589829:ROO589829 RYI589829:RYK589829 SIE589829:SIG589829 SSA589829:SSC589829 TBW589829:TBY589829 TLS589829:TLU589829 TVO589829:TVQ589829 UFK589829:UFM589829 UPG589829:UPI589829 UZC589829:UZE589829 VIY589829:VJA589829 VSU589829:VSW589829 WCQ589829:WCS589829 WMM589829:WMO589829 WWI589829:WWK589829 AA655365:AC655365 JW655365:JY655365 TS655365:TU655365 ADO655365:ADQ655365 ANK655365:ANM655365 AXG655365:AXI655365 BHC655365:BHE655365 BQY655365:BRA655365 CAU655365:CAW655365 CKQ655365:CKS655365 CUM655365:CUO655365 DEI655365:DEK655365 DOE655365:DOG655365 DYA655365:DYC655365 EHW655365:EHY655365 ERS655365:ERU655365 FBO655365:FBQ655365 FLK655365:FLM655365 FVG655365:FVI655365 GFC655365:GFE655365 GOY655365:GPA655365 GYU655365:GYW655365 HIQ655365:HIS655365 HSM655365:HSO655365 ICI655365:ICK655365 IME655365:IMG655365 IWA655365:IWC655365 JFW655365:JFY655365 JPS655365:JPU655365 JZO655365:JZQ655365 KJK655365:KJM655365 KTG655365:KTI655365 LDC655365:LDE655365 LMY655365:LNA655365 LWU655365:LWW655365 MGQ655365:MGS655365 MQM655365:MQO655365 NAI655365:NAK655365 NKE655365:NKG655365 NUA655365:NUC655365 ODW655365:ODY655365 ONS655365:ONU655365 OXO655365:OXQ655365 PHK655365:PHM655365 PRG655365:PRI655365 QBC655365:QBE655365 QKY655365:QLA655365 QUU655365:QUW655365 REQ655365:RES655365 ROM655365:ROO655365 RYI655365:RYK655365 SIE655365:SIG655365 SSA655365:SSC655365 TBW655365:TBY655365 TLS655365:TLU655365 TVO655365:TVQ655365 UFK655365:UFM655365 UPG655365:UPI655365 UZC655365:UZE655365 VIY655365:VJA655365 VSU655365:VSW655365 WCQ655365:WCS655365 WMM655365:WMO655365 WWI655365:WWK655365 AA720901:AC720901 JW720901:JY720901 TS720901:TU720901 ADO720901:ADQ720901 ANK720901:ANM720901 AXG720901:AXI720901 BHC720901:BHE720901 BQY720901:BRA720901 CAU720901:CAW720901 CKQ720901:CKS720901 CUM720901:CUO720901 DEI720901:DEK720901 DOE720901:DOG720901 DYA720901:DYC720901 EHW720901:EHY720901 ERS720901:ERU720901 FBO720901:FBQ720901 FLK720901:FLM720901 FVG720901:FVI720901 GFC720901:GFE720901 GOY720901:GPA720901 GYU720901:GYW720901 HIQ720901:HIS720901 HSM720901:HSO720901 ICI720901:ICK720901 IME720901:IMG720901 IWA720901:IWC720901 JFW720901:JFY720901 JPS720901:JPU720901 JZO720901:JZQ720901 KJK720901:KJM720901 KTG720901:KTI720901 LDC720901:LDE720901 LMY720901:LNA720901 LWU720901:LWW720901 MGQ720901:MGS720901 MQM720901:MQO720901 NAI720901:NAK720901 NKE720901:NKG720901 NUA720901:NUC720901 ODW720901:ODY720901 ONS720901:ONU720901 OXO720901:OXQ720901 PHK720901:PHM720901 PRG720901:PRI720901 QBC720901:QBE720901 QKY720901:QLA720901 QUU720901:QUW720901 REQ720901:RES720901 ROM720901:ROO720901 RYI720901:RYK720901 SIE720901:SIG720901 SSA720901:SSC720901 TBW720901:TBY720901 TLS720901:TLU720901 TVO720901:TVQ720901 UFK720901:UFM720901 UPG720901:UPI720901 UZC720901:UZE720901 VIY720901:VJA720901 VSU720901:VSW720901 WCQ720901:WCS720901 WMM720901:WMO720901 WWI720901:WWK720901 AA786437:AC786437 JW786437:JY786437 TS786437:TU786437 ADO786437:ADQ786437 ANK786437:ANM786437 AXG786437:AXI786437 BHC786437:BHE786437 BQY786437:BRA786437 CAU786437:CAW786437 CKQ786437:CKS786437 CUM786437:CUO786437 DEI786437:DEK786437 DOE786437:DOG786437 DYA786437:DYC786437 EHW786437:EHY786437 ERS786437:ERU786437 FBO786437:FBQ786437 FLK786437:FLM786437 FVG786437:FVI786437 GFC786437:GFE786437 GOY786437:GPA786437 GYU786437:GYW786437 HIQ786437:HIS786437 HSM786437:HSO786437 ICI786437:ICK786437 IME786437:IMG786437 IWA786437:IWC786437 JFW786437:JFY786437 JPS786437:JPU786437 JZO786437:JZQ786437 KJK786437:KJM786437 KTG786437:KTI786437 LDC786437:LDE786437 LMY786437:LNA786437 LWU786437:LWW786437 MGQ786437:MGS786437 MQM786437:MQO786437 NAI786437:NAK786437 NKE786437:NKG786437 NUA786437:NUC786437 ODW786437:ODY786437 ONS786437:ONU786437 OXO786437:OXQ786437 PHK786437:PHM786437 PRG786437:PRI786437 QBC786437:QBE786437 QKY786437:QLA786437 QUU786437:QUW786437 REQ786437:RES786437 ROM786437:ROO786437 RYI786437:RYK786437 SIE786437:SIG786437 SSA786437:SSC786437 TBW786437:TBY786437 TLS786437:TLU786437 TVO786437:TVQ786437 UFK786437:UFM786437 UPG786437:UPI786437 UZC786437:UZE786437 VIY786437:VJA786437 VSU786437:VSW786437 WCQ786437:WCS786437 WMM786437:WMO786437 WWI786437:WWK786437 AA851973:AC851973 JW851973:JY851973 TS851973:TU851973 ADO851973:ADQ851973 ANK851973:ANM851973 AXG851973:AXI851973 BHC851973:BHE851973 BQY851973:BRA851973 CAU851973:CAW851973 CKQ851973:CKS851973 CUM851973:CUO851973 DEI851973:DEK851973 DOE851973:DOG851973 DYA851973:DYC851973 EHW851973:EHY851973 ERS851973:ERU851973 FBO851973:FBQ851973 FLK851973:FLM851973 FVG851973:FVI851973 GFC851973:GFE851973 GOY851973:GPA851973 GYU851973:GYW851973 HIQ851973:HIS851973 HSM851973:HSO851973 ICI851973:ICK851973 IME851973:IMG851973 IWA851973:IWC851973 JFW851973:JFY851973 JPS851973:JPU851973 JZO851973:JZQ851973 KJK851973:KJM851973 KTG851973:KTI851973 LDC851973:LDE851973 LMY851973:LNA851973 LWU851973:LWW851973 MGQ851973:MGS851973 MQM851973:MQO851973 NAI851973:NAK851973 NKE851973:NKG851973 NUA851973:NUC851973 ODW851973:ODY851973 ONS851973:ONU851973 OXO851973:OXQ851973 PHK851973:PHM851973 PRG851973:PRI851973 QBC851973:QBE851973 QKY851973:QLA851973 QUU851973:QUW851973 REQ851973:RES851973 ROM851973:ROO851973 RYI851973:RYK851973 SIE851973:SIG851973 SSA851973:SSC851973 TBW851973:TBY851973 TLS851973:TLU851973 TVO851973:TVQ851973 UFK851973:UFM851973 UPG851973:UPI851973 UZC851973:UZE851973 VIY851973:VJA851973 VSU851973:VSW851973 WCQ851973:WCS851973 WMM851973:WMO851973 WWI851973:WWK851973 AA917509:AC917509 JW917509:JY917509 TS917509:TU917509 ADO917509:ADQ917509 ANK917509:ANM917509 AXG917509:AXI917509 BHC917509:BHE917509 BQY917509:BRA917509 CAU917509:CAW917509 CKQ917509:CKS917509 CUM917509:CUO917509 DEI917509:DEK917509 DOE917509:DOG917509 DYA917509:DYC917509 EHW917509:EHY917509 ERS917509:ERU917509 FBO917509:FBQ917509 FLK917509:FLM917509 FVG917509:FVI917509 GFC917509:GFE917509 GOY917509:GPA917509 GYU917509:GYW917509 HIQ917509:HIS917509 HSM917509:HSO917509 ICI917509:ICK917509 IME917509:IMG917509 IWA917509:IWC917509 JFW917509:JFY917509 JPS917509:JPU917509 JZO917509:JZQ917509 KJK917509:KJM917509 KTG917509:KTI917509 LDC917509:LDE917509 LMY917509:LNA917509 LWU917509:LWW917509 MGQ917509:MGS917509 MQM917509:MQO917509 NAI917509:NAK917509 NKE917509:NKG917509 NUA917509:NUC917509 ODW917509:ODY917509 ONS917509:ONU917509 OXO917509:OXQ917509 PHK917509:PHM917509 PRG917509:PRI917509 QBC917509:QBE917509 QKY917509:QLA917509 QUU917509:QUW917509 REQ917509:RES917509 ROM917509:ROO917509 RYI917509:RYK917509 SIE917509:SIG917509 SSA917509:SSC917509 TBW917509:TBY917509 TLS917509:TLU917509 TVO917509:TVQ917509 UFK917509:UFM917509 UPG917509:UPI917509 UZC917509:UZE917509 VIY917509:VJA917509 VSU917509:VSW917509 WCQ917509:WCS917509 WMM917509:WMO917509 WWI917509:WWK917509 AA983045:AC983045 JW983045:JY983045 TS983045:TU983045 ADO983045:ADQ983045 ANK983045:ANM983045 AXG983045:AXI983045 BHC983045:BHE983045 BQY983045:BRA983045 CAU983045:CAW983045 CKQ983045:CKS983045 CUM983045:CUO983045 DEI983045:DEK983045 DOE983045:DOG983045 DYA983045:DYC983045 EHW983045:EHY983045 ERS983045:ERU983045 FBO983045:FBQ983045 FLK983045:FLM983045 FVG983045:FVI983045 GFC983045:GFE983045 GOY983045:GPA983045 GYU983045:GYW983045 HIQ983045:HIS983045 HSM983045:HSO983045 ICI983045:ICK983045 IME983045:IMG983045 IWA983045:IWC983045 JFW983045:JFY983045 JPS983045:JPU983045 JZO983045:JZQ983045 KJK983045:KJM983045 KTG983045:KTI983045 LDC983045:LDE983045 LMY983045:LNA983045 LWU983045:LWW983045 MGQ983045:MGS983045 MQM983045:MQO983045 NAI983045:NAK983045 NKE983045:NKG983045 NUA983045:NUC983045 ODW983045:ODY983045 ONS983045:ONU983045 OXO983045:OXQ983045 PHK983045:PHM983045 PRG983045:PRI983045 QBC983045:QBE983045 QKY983045:QLA983045 QUU983045:QUW983045 REQ983045:RES983045 ROM983045:ROO983045 RYI983045:RYK983045 SIE983045:SIG983045 SSA983045:SSC983045 TBW983045:TBY983045 TLS983045:TLU983045 TVO983045:TVQ983045 UFK983045:UFM983045 UPG983045:UPI983045 UZC983045:UZE983045 VIY983045:VJA983045 VSU983045:VSW983045 WCQ983045:WCS983045 WMM983045:WMO983045 WWI983045:WWK983045">
      <formula1>4</formula1>
    </dataValidation>
    <dataValidation type="list" allowBlank="1" showInputMessage="1" showErrorMessage="1" sqref="M97:N135 JI97:JJ135 TE97:TF135 ADA97:ADB135 AMW97:AMX135 AWS97:AWT135 BGO97:BGP135 BQK97:BQL135 CAG97:CAH135 CKC97:CKD135 CTY97:CTZ135 DDU97:DDV135 DNQ97:DNR135 DXM97:DXN135 EHI97:EHJ135 ERE97:ERF135 FBA97:FBB135 FKW97:FKX135 FUS97:FUT135 GEO97:GEP135 GOK97:GOL135 GYG97:GYH135 HIC97:HID135 HRY97:HRZ135 IBU97:IBV135 ILQ97:ILR135 IVM97:IVN135 JFI97:JFJ135 JPE97:JPF135 JZA97:JZB135 KIW97:KIX135 KSS97:KST135 LCO97:LCP135 LMK97:LML135 LWG97:LWH135 MGC97:MGD135 MPY97:MPZ135 MZU97:MZV135 NJQ97:NJR135 NTM97:NTN135 ODI97:ODJ135 ONE97:ONF135 OXA97:OXB135 PGW97:PGX135 PQS97:PQT135 QAO97:QAP135 QKK97:QKL135 QUG97:QUH135 REC97:RED135 RNY97:RNZ135 RXU97:RXV135 SHQ97:SHR135 SRM97:SRN135 TBI97:TBJ135 TLE97:TLF135 TVA97:TVB135 UEW97:UEX135 UOS97:UOT135 UYO97:UYP135 VIK97:VIL135 VSG97:VSH135 WCC97:WCD135 WLY97:WLZ135 WVU97:WVV135 M65633:N65671 JI65633:JJ65671 TE65633:TF65671 ADA65633:ADB65671 AMW65633:AMX65671 AWS65633:AWT65671 BGO65633:BGP65671 BQK65633:BQL65671 CAG65633:CAH65671 CKC65633:CKD65671 CTY65633:CTZ65671 DDU65633:DDV65671 DNQ65633:DNR65671 DXM65633:DXN65671 EHI65633:EHJ65671 ERE65633:ERF65671 FBA65633:FBB65671 FKW65633:FKX65671 FUS65633:FUT65671 GEO65633:GEP65671 GOK65633:GOL65671 GYG65633:GYH65671 HIC65633:HID65671 HRY65633:HRZ65671 IBU65633:IBV65671 ILQ65633:ILR65671 IVM65633:IVN65671 JFI65633:JFJ65671 JPE65633:JPF65671 JZA65633:JZB65671 KIW65633:KIX65671 KSS65633:KST65671 LCO65633:LCP65671 LMK65633:LML65671 LWG65633:LWH65671 MGC65633:MGD65671 MPY65633:MPZ65671 MZU65633:MZV65671 NJQ65633:NJR65671 NTM65633:NTN65671 ODI65633:ODJ65671 ONE65633:ONF65671 OXA65633:OXB65671 PGW65633:PGX65671 PQS65633:PQT65671 QAO65633:QAP65671 QKK65633:QKL65671 QUG65633:QUH65671 REC65633:RED65671 RNY65633:RNZ65671 RXU65633:RXV65671 SHQ65633:SHR65671 SRM65633:SRN65671 TBI65633:TBJ65671 TLE65633:TLF65671 TVA65633:TVB65671 UEW65633:UEX65671 UOS65633:UOT65671 UYO65633:UYP65671 VIK65633:VIL65671 VSG65633:VSH65671 WCC65633:WCD65671 WLY65633:WLZ65671 WVU65633:WVV65671 M131169:N131207 JI131169:JJ131207 TE131169:TF131207 ADA131169:ADB131207 AMW131169:AMX131207 AWS131169:AWT131207 BGO131169:BGP131207 BQK131169:BQL131207 CAG131169:CAH131207 CKC131169:CKD131207 CTY131169:CTZ131207 DDU131169:DDV131207 DNQ131169:DNR131207 DXM131169:DXN131207 EHI131169:EHJ131207 ERE131169:ERF131207 FBA131169:FBB131207 FKW131169:FKX131207 FUS131169:FUT131207 GEO131169:GEP131207 GOK131169:GOL131207 GYG131169:GYH131207 HIC131169:HID131207 HRY131169:HRZ131207 IBU131169:IBV131207 ILQ131169:ILR131207 IVM131169:IVN131207 JFI131169:JFJ131207 JPE131169:JPF131207 JZA131169:JZB131207 KIW131169:KIX131207 KSS131169:KST131207 LCO131169:LCP131207 LMK131169:LML131207 LWG131169:LWH131207 MGC131169:MGD131207 MPY131169:MPZ131207 MZU131169:MZV131207 NJQ131169:NJR131207 NTM131169:NTN131207 ODI131169:ODJ131207 ONE131169:ONF131207 OXA131169:OXB131207 PGW131169:PGX131207 PQS131169:PQT131207 QAO131169:QAP131207 QKK131169:QKL131207 QUG131169:QUH131207 REC131169:RED131207 RNY131169:RNZ131207 RXU131169:RXV131207 SHQ131169:SHR131207 SRM131169:SRN131207 TBI131169:TBJ131207 TLE131169:TLF131207 TVA131169:TVB131207 UEW131169:UEX131207 UOS131169:UOT131207 UYO131169:UYP131207 VIK131169:VIL131207 VSG131169:VSH131207 WCC131169:WCD131207 WLY131169:WLZ131207 WVU131169:WVV131207 M196705:N196743 JI196705:JJ196743 TE196705:TF196743 ADA196705:ADB196743 AMW196705:AMX196743 AWS196705:AWT196743 BGO196705:BGP196743 BQK196705:BQL196743 CAG196705:CAH196743 CKC196705:CKD196743 CTY196705:CTZ196743 DDU196705:DDV196743 DNQ196705:DNR196743 DXM196705:DXN196743 EHI196705:EHJ196743 ERE196705:ERF196743 FBA196705:FBB196743 FKW196705:FKX196743 FUS196705:FUT196743 GEO196705:GEP196743 GOK196705:GOL196743 GYG196705:GYH196743 HIC196705:HID196743 HRY196705:HRZ196743 IBU196705:IBV196743 ILQ196705:ILR196743 IVM196705:IVN196743 JFI196705:JFJ196743 JPE196705:JPF196743 JZA196705:JZB196743 KIW196705:KIX196743 KSS196705:KST196743 LCO196705:LCP196743 LMK196705:LML196743 LWG196705:LWH196743 MGC196705:MGD196743 MPY196705:MPZ196743 MZU196705:MZV196743 NJQ196705:NJR196743 NTM196705:NTN196743 ODI196705:ODJ196743 ONE196705:ONF196743 OXA196705:OXB196743 PGW196705:PGX196743 PQS196705:PQT196743 QAO196705:QAP196743 QKK196705:QKL196743 QUG196705:QUH196743 REC196705:RED196743 RNY196705:RNZ196743 RXU196705:RXV196743 SHQ196705:SHR196743 SRM196705:SRN196743 TBI196705:TBJ196743 TLE196705:TLF196743 TVA196705:TVB196743 UEW196705:UEX196743 UOS196705:UOT196743 UYO196705:UYP196743 VIK196705:VIL196743 VSG196705:VSH196743 WCC196705:WCD196743 WLY196705:WLZ196743 WVU196705:WVV196743 M262241:N262279 JI262241:JJ262279 TE262241:TF262279 ADA262241:ADB262279 AMW262241:AMX262279 AWS262241:AWT262279 BGO262241:BGP262279 BQK262241:BQL262279 CAG262241:CAH262279 CKC262241:CKD262279 CTY262241:CTZ262279 DDU262241:DDV262279 DNQ262241:DNR262279 DXM262241:DXN262279 EHI262241:EHJ262279 ERE262241:ERF262279 FBA262241:FBB262279 FKW262241:FKX262279 FUS262241:FUT262279 GEO262241:GEP262279 GOK262241:GOL262279 GYG262241:GYH262279 HIC262241:HID262279 HRY262241:HRZ262279 IBU262241:IBV262279 ILQ262241:ILR262279 IVM262241:IVN262279 JFI262241:JFJ262279 JPE262241:JPF262279 JZA262241:JZB262279 KIW262241:KIX262279 KSS262241:KST262279 LCO262241:LCP262279 LMK262241:LML262279 LWG262241:LWH262279 MGC262241:MGD262279 MPY262241:MPZ262279 MZU262241:MZV262279 NJQ262241:NJR262279 NTM262241:NTN262279 ODI262241:ODJ262279 ONE262241:ONF262279 OXA262241:OXB262279 PGW262241:PGX262279 PQS262241:PQT262279 QAO262241:QAP262279 QKK262241:QKL262279 QUG262241:QUH262279 REC262241:RED262279 RNY262241:RNZ262279 RXU262241:RXV262279 SHQ262241:SHR262279 SRM262241:SRN262279 TBI262241:TBJ262279 TLE262241:TLF262279 TVA262241:TVB262279 UEW262241:UEX262279 UOS262241:UOT262279 UYO262241:UYP262279 VIK262241:VIL262279 VSG262241:VSH262279 WCC262241:WCD262279 WLY262241:WLZ262279 WVU262241:WVV262279 M327777:N327815 JI327777:JJ327815 TE327777:TF327815 ADA327777:ADB327815 AMW327777:AMX327815 AWS327777:AWT327815 BGO327777:BGP327815 BQK327777:BQL327815 CAG327777:CAH327815 CKC327777:CKD327815 CTY327777:CTZ327815 DDU327777:DDV327815 DNQ327777:DNR327815 DXM327777:DXN327815 EHI327777:EHJ327815 ERE327777:ERF327815 FBA327777:FBB327815 FKW327777:FKX327815 FUS327777:FUT327815 GEO327777:GEP327815 GOK327777:GOL327815 GYG327777:GYH327815 HIC327777:HID327815 HRY327777:HRZ327815 IBU327777:IBV327815 ILQ327777:ILR327815 IVM327777:IVN327815 JFI327777:JFJ327815 JPE327777:JPF327815 JZA327777:JZB327815 KIW327777:KIX327815 KSS327777:KST327815 LCO327777:LCP327815 LMK327777:LML327815 LWG327777:LWH327815 MGC327777:MGD327815 MPY327777:MPZ327815 MZU327777:MZV327815 NJQ327777:NJR327815 NTM327777:NTN327815 ODI327777:ODJ327815 ONE327777:ONF327815 OXA327777:OXB327815 PGW327777:PGX327815 PQS327777:PQT327815 QAO327777:QAP327815 QKK327777:QKL327815 QUG327777:QUH327815 REC327777:RED327815 RNY327777:RNZ327815 RXU327777:RXV327815 SHQ327777:SHR327815 SRM327777:SRN327815 TBI327777:TBJ327815 TLE327777:TLF327815 TVA327777:TVB327815 UEW327777:UEX327815 UOS327777:UOT327815 UYO327777:UYP327815 VIK327777:VIL327815 VSG327777:VSH327815 WCC327777:WCD327815 WLY327777:WLZ327815 WVU327777:WVV327815 M393313:N393351 JI393313:JJ393351 TE393313:TF393351 ADA393313:ADB393351 AMW393313:AMX393351 AWS393313:AWT393351 BGO393313:BGP393351 BQK393313:BQL393351 CAG393313:CAH393351 CKC393313:CKD393351 CTY393313:CTZ393351 DDU393313:DDV393351 DNQ393313:DNR393351 DXM393313:DXN393351 EHI393313:EHJ393351 ERE393313:ERF393351 FBA393313:FBB393351 FKW393313:FKX393351 FUS393313:FUT393351 GEO393313:GEP393351 GOK393313:GOL393351 GYG393313:GYH393351 HIC393313:HID393351 HRY393313:HRZ393351 IBU393313:IBV393351 ILQ393313:ILR393351 IVM393313:IVN393351 JFI393313:JFJ393351 JPE393313:JPF393351 JZA393313:JZB393351 KIW393313:KIX393351 KSS393313:KST393351 LCO393313:LCP393351 LMK393313:LML393351 LWG393313:LWH393351 MGC393313:MGD393351 MPY393313:MPZ393351 MZU393313:MZV393351 NJQ393313:NJR393351 NTM393313:NTN393351 ODI393313:ODJ393351 ONE393313:ONF393351 OXA393313:OXB393351 PGW393313:PGX393351 PQS393313:PQT393351 QAO393313:QAP393351 QKK393313:QKL393351 QUG393313:QUH393351 REC393313:RED393351 RNY393313:RNZ393351 RXU393313:RXV393351 SHQ393313:SHR393351 SRM393313:SRN393351 TBI393313:TBJ393351 TLE393313:TLF393351 TVA393313:TVB393351 UEW393313:UEX393351 UOS393313:UOT393351 UYO393313:UYP393351 VIK393313:VIL393351 VSG393313:VSH393351 WCC393313:WCD393351 WLY393313:WLZ393351 WVU393313:WVV393351 M458849:N458887 JI458849:JJ458887 TE458849:TF458887 ADA458849:ADB458887 AMW458849:AMX458887 AWS458849:AWT458887 BGO458849:BGP458887 BQK458849:BQL458887 CAG458849:CAH458887 CKC458849:CKD458887 CTY458849:CTZ458887 DDU458849:DDV458887 DNQ458849:DNR458887 DXM458849:DXN458887 EHI458849:EHJ458887 ERE458849:ERF458887 FBA458849:FBB458887 FKW458849:FKX458887 FUS458849:FUT458887 GEO458849:GEP458887 GOK458849:GOL458887 GYG458849:GYH458887 HIC458849:HID458887 HRY458849:HRZ458887 IBU458849:IBV458887 ILQ458849:ILR458887 IVM458849:IVN458887 JFI458849:JFJ458887 JPE458849:JPF458887 JZA458849:JZB458887 KIW458849:KIX458887 KSS458849:KST458887 LCO458849:LCP458887 LMK458849:LML458887 LWG458849:LWH458887 MGC458849:MGD458887 MPY458849:MPZ458887 MZU458849:MZV458887 NJQ458849:NJR458887 NTM458849:NTN458887 ODI458849:ODJ458887 ONE458849:ONF458887 OXA458849:OXB458887 PGW458849:PGX458887 PQS458849:PQT458887 QAO458849:QAP458887 QKK458849:QKL458887 QUG458849:QUH458887 REC458849:RED458887 RNY458849:RNZ458887 RXU458849:RXV458887 SHQ458849:SHR458887 SRM458849:SRN458887 TBI458849:TBJ458887 TLE458849:TLF458887 TVA458849:TVB458887 UEW458849:UEX458887 UOS458849:UOT458887 UYO458849:UYP458887 VIK458849:VIL458887 VSG458849:VSH458887 WCC458849:WCD458887 WLY458849:WLZ458887 WVU458849:WVV458887 M524385:N524423 JI524385:JJ524423 TE524385:TF524423 ADA524385:ADB524423 AMW524385:AMX524423 AWS524385:AWT524423 BGO524385:BGP524423 BQK524385:BQL524423 CAG524385:CAH524423 CKC524385:CKD524423 CTY524385:CTZ524423 DDU524385:DDV524423 DNQ524385:DNR524423 DXM524385:DXN524423 EHI524385:EHJ524423 ERE524385:ERF524423 FBA524385:FBB524423 FKW524385:FKX524423 FUS524385:FUT524423 GEO524385:GEP524423 GOK524385:GOL524423 GYG524385:GYH524423 HIC524385:HID524423 HRY524385:HRZ524423 IBU524385:IBV524423 ILQ524385:ILR524423 IVM524385:IVN524423 JFI524385:JFJ524423 JPE524385:JPF524423 JZA524385:JZB524423 KIW524385:KIX524423 KSS524385:KST524423 LCO524385:LCP524423 LMK524385:LML524423 LWG524385:LWH524423 MGC524385:MGD524423 MPY524385:MPZ524423 MZU524385:MZV524423 NJQ524385:NJR524423 NTM524385:NTN524423 ODI524385:ODJ524423 ONE524385:ONF524423 OXA524385:OXB524423 PGW524385:PGX524423 PQS524385:PQT524423 QAO524385:QAP524423 QKK524385:QKL524423 QUG524385:QUH524423 REC524385:RED524423 RNY524385:RNZ524423 RXU524385:RXV524423 SHQ524385:SHR524423 SRM524385:SRN524423 TBI524385:TBJ524423 TLE524385:TLF524423 TVA524385:TVB524423 UEW524385:UEX524423 UOS524385:UOT524423 UYO524385:UYP524423 VIK524385:VIL524423 VSG524385:VSH524423 WCC524385:WCD524423 WLY524385:WLZ524423 WVU524385:WVV524423 M589921:N589959 JI589921:JJ589959 TE589921:TF589959 ADA589921:ADB589959 AMW589921:AMX589959 AWS589921:AWT589959 BGO589921:BGP589959 BQK589921:BQL589959 CAG589921:CAH589959 CKC589921:CKD589959 CTY589921:CTZ589959 DDU589921:DDV589959 DNQ589921:DNR589959 DXM589921:DXN589959 EHI589921:EHJ589959 ERE589921:ERF589959 FBA589921:FBB589959 FKW589921:FKX589959 FUS589921:FUT589959 GEO589921:GEP589959 GOK589921:GOL589959 GYG589921:GYH589959 HIC589921:HID589959 HRY589921:HRZ589959 IBU589921:IBV589959 ILQ589921:ILR589959 IVM589921:IVN589959 JFI589921:JFJ589959 JPE589921:JPF589959 JZA589921:JZB589959 KIW589921:KIX589959 KSS589921:KST589959 LCO589921:LCP589959 LMK589921:LML589959 LWG589921:LWH589959 MGC589921:MGD589959 MPY589921:MPZ589959 MZU589921:MZV589959 NJQ589921:NJR589959 NTM589921:NTN589959 ODI589921:ODJ589959 ONE589921:ONF589959 OXA589921:OXB589959 PGW589921:PGX589959 PQS589921:PQT589959 QAO589921:QAP589959 QKK589921:QKL589959 QUG589921:QUH589959 REC589921:RED589959 RNY589921:RNZ589959 RXU589921:RXV589959 SHQ589921:SHR589959 SRM589921:SRN589959 TBI589921:TBJ589959 TLE589921:TLF589959 TVA589921:TVB589959 UEW589921:UEX589959 UOS589921:UOT589959 UYO589921:UYP589959 VIK589921:VIL589959 VSG589921:VSH589959 WCC589921:WCD589959 WLY589921:WLZ589959 WVU589921:WVV589959 M655457:N655495 JI655457:JJ655495 TE655457:TF655495 ADA655457:ADB655495 AMW655457:AMX655495 AWS655457:AWT655495 BGO655457:BGP655495 BQK655457:BQL655495 CAG655457:CAH655495 CKC655457:CKD655495 CTY655457:CTZ655495 DDU655457:DDV655495 DNQ655457:DNR655495 DXM655457:DXN655495 EHI655457:EHJ655495 ERE655457:ERF655495 FBA655457:FBB655495 FKW655457:FKX655495 FUS655457:FUT655495 GEO655457:GEP655495 GOK655457:GOL655495 GYG655457:GYH655495 HIC655457:HID655495 HRY655457:HRZ655495 IBU655457:IBV655495 ILQ655457:ILR655495 IVM655457:IVN655495 JFI655457:JFJ655495 JPE655457:JPF655495 JZA655457:JZB655495 KIW655457:KIX655495 KSS655457:KST655495 LCO655457:LCP655495 LMK655457:LML655495 LWG655457:LWH655495 MGC655457:MGD655495 MPY655457:MPZ655495 MZU655457:MZV655495 NJQ655457:NJR655495 NTM655457:NTN655495 ODI655457:ODJ655495 ONE655457:ONF655495 OXA655457:OXB655495 PGW655457:PGX655495 PQS655457:PQT655495 QAO655457:QAP655495 QKK655457:QKL655495 QUG655457:QUH655495 REC655457:RED655495 RNY655457:RNZ655495 RXU655457:RXV655495 SHQ655457:SHR655495 SRM655457:SRN655495 TBI655457:TBJ655495 TLE655457:TLF655495 TVA655457:TVB655495 UEW655457:UEX655495 UOS655457:UOT655495 UYO655457:UYP655495 VIK655457:VIL655495 VSG655457:VSH655495 WCC655457:WCD655495 WLY655457:WLZ655495 WVU655457:WVV655495 M720993:N721031 JI720993:JJ721031 TE720993:TF721031 ADA720993:ADB721031 AMW720993:AMX721031 AWS720993:AWT721031 BGO720993:BGP721031 BQK720993:BQL721031 CAG720993:CAH721031 CKC720993:CKD721031 CTY720993:CTZ721031 DDU720993:DDV721031 DNQ720993:DNR721031 DXM720993:DXN721031 EHI720993:EHJ721031 ERE720993:ERF721031 FBA720993:FBB721031 FKW720993:FKX721031 FUS720993:FUT721031 GEO720993:GEP721031 GOK720993:GOL721031 GYG720993:GYH721031 HIC720993:HID721031 HRY720993:HRZ721031 IBU720993:IBV721031 ILQ720993:ILR721031 IVM720993:IVN721031 JFI720993:JFJ721031 JPE720993:JPF721031 JZA720993:JZB721031 KIW720993:KIX721031 KSS720993:KST721031 LCO720993:LCP721031 LMK720993:LML721031 LWG720993:LWH721031 MGC720993:MGD721031 MPY720993:MPZ721031 MZU720993:MZV721031 NJQ720993:NJR721031 NTM720993:NTN721031 ODI720993:ODJ721031 ONE720993:ONF721031 OXA720993:OXB721031 PGW720993:PGX721031 PQS720993:PQT721031 QAO720993:QAP721031 QKK720993:QKL721031 QUG720993:QUH721031 REC720993:RED721031 RNY720993:RNZ721031 RXU720993:RXV721031 SHQ720993:SHR721031 SRM720993:SRN721031 TBI720993:TBJ721031 TLE720993:TLF721031 TVA720993:TVB721031 UEW720993:UEX721031 UOS720993:UOT721031 UYO720993:UYP721031 VIK720993:VIL721031 VSG720993:VSH721031 WCC720993:WCD721031 WLY720993:WLZ721031 WVU720993:WVV721031 M786529:N786567 JI786529:JJ786567 TE786529:TF786567 ADA786529:ADB786567 AMW786529:AMX786567 AWS786529:AWT786567 BGO786529:BGP786567 BQK786529:BQL786567 CAG786529:CAH786567 CKC786529:CKD786567 CTY786529:CTZ786567 DDU786529:DDV786567 DNQ786529:DNR786567 DXM786529:DXN786567 EHI786529:EHJ786567 ERE786529:ERF786567 FBA786529:FBB786567 FKW786529:FKX786567 FUS786529:FUT786567 GEO786529:GEP786567 GOK786529:GOL786567 GYG786529:GYH786567 HIC786529:HID786567 HRY786529:HRZ786567 IBU786529:IBV786567 ILQ786529:ILR786567 IVM786529:IVN786567 JFI786529:JFJ786567 JPE786529:JPF786567 JZA786529:JZB786567 KIW786529:KIX786567 KSS786529:KST786567 LCO786529:LCP786567 LMK786529:LML786567 LWG786529:LWH786567 MGC786529:MGD786567 MPY786529:MPZ786567 MZU786529:MZV786567 NJQ786529:NJR786567 NTM786529:NTN786567 ODI786529:ODJ786567 ONE786529:ONF786567 OXA786529:OXB786567 PGW786529:PGX786567 PQS786529:PQT786567 QAO786529:QAP786567 QKK786529:QKL786567 QUG786529:QUH786567 REC786529:RED786567 RNY786529:RNZ786567 RXU786529:RXV786567 SHQ786529:SHR786567 SRM786529:SRN786567 TBI786529:TBJ786567 TLE786529:TLF786567 TVA786529:TVB786567 UEW786529:UEX786567 UOS786529:UOT786567 UYO786529:UYP786567 VIK786529:VIL786567 VSG786529:VSH786567 WCC786529:WCD786567 WLY786529:WLZ786567 WVU786529:WVV786567 M852065:N852103 JI852065:JJ852103 TE852065:TF852103 ADA852065:ADB852103 AMW852065:AMX852103 AWS852065:AWT852103 BGO852065:BGP852103 BQK852065:BQL852103 CAG852065:CAH852103 CKC852065:CKD852103 CTY852065:CTZ852103 DDU852065:DDV852103 DNQ852065:DNR852103 DXM852065:DXN852103 EHI852065:EHJ852103 ERE852065:ERF852103 FBA852065:FBB852103 FKW852065:FKX852103 FUS852065:FUT852103 GEO852065:GEP852103 GOK852065:GOL852103 GYG852065:GYH852103 HIC852065:HID852103 HRY852065:HRZ852103 IBU852065:IBV852103 ILQ852065:ILR852103 IVM852065:IVN852103 JFI852065:JFJ852103 JPE852065:JPF852103 JZA852065:JZB852103 KIW852065:KIX852103 KSS852065:KST852103 LCO852065:LCP852103 LMK852065:LML852103 LWG852065:LWH852103 MGC852065:MGD852103 MPY852065:MPZ852103 MZU852065:MZV852103 NJQ852065:NJR852103 NTM852065:NTN852103 ODI852065:ODJ852103 ONE852065:ONF852103 OXA852065:OXB852103 PGW852065:PGX852103 PQS852065:PQT852103 QAO852065:QAP852103 QKK852065:QKL852103 QUG852065:QUH852103 REC852065:RED852103 RNY852065:RNZ852103 RXU852065:RXV852103 SHQ852065:SHR852103 SRM852065:SRN852103 TBI852065:TBJ852103 TLE852065:TLF852103 TVA852065:TVB852103 UEW852065:UEX852103 UOS852065:UOT852103 UYO852065:UYP852103 VIK852065:VIL852103 VSG852065:VSH852103 WCC852065:WCD852103 WLY852065:WLZ852103 WVU852065:WVV852103 M917601:N917639 JI917601:JJ917639 TE917601:TF917639 ADA917601:ADB917639 AMW917601:AMX917639 AWS917601:AWT917639 BGO917601:BGP917639 BQK917601:BQL917639 CAG917601:CAH917639 CKC917601:CKD917639 CTY917601:CTZ917639 DDU917601:DDV917639 DNQ917601:DNR917639 DXM917601:DXN917639 EHI917601:EHJ917639 ERE917601:ERF917639 FBA917601:FBB917639 FKW917601:FKX917639 FUS917601:FUT917639 GEO917601:GEP917639 GOK917601:GOL917639 GYG917601:GYH917639 HIC917601:HID917639 HRY917601:HRZ917639 IBU917601:IBV917639 ILQ917601:ILR917639 IVM917601:IVN917639 JFI917601:JFJ917639 JPE917601:JPF917639 JZA917601:JZB917639 KIW917601:KIX917639 KSS917601:KST917639 LCO917601:LCP917639 LMK917601:LML917639 LWG917601:LWH917639 MGC917601:MGD917639 MPY917601:MPZ917639 MZU917601:MZV917639 NJQ917601:NJR917639 NTM917601:NTN917639 ODI917601:ODJ917639 ONE917601:ONF917639 OXA917601:OXB917639 PGW917601:PGX917639 PQS917601:PQT917639 QAO917601:QAP917639 QKK917601:QKL917639 QUG917601:QUH917639 REC917601:RED917639 RNY917601:RNZ917639 RXU917601:RXV917639 SHQ917601:SHR917639 SRM917601:SRN917639 TBI917601:TBJ917639 TLE917601:TLF917639 TVA917601:TVB917639 UEW917601:UEX917639 UOS917601:UOT917639 UYO917601:UYP917639 VIK917601:VIL917639 VSG917601:VSH917639 WCC917601:WCD917639 WLY917601:WLZ917639 WVU917601:WVV917639 M983137:N983175 JI983137:JJ983175 TE983137:TF983175 ADA983137:ADB983175 AMW983137:AMX983175 AWS983137:AWT983175 BGO983137:BGP983175 BQK983137:BQL983175 CAG983137:CAH983175 CKC983137:CKD983175 CTY983137:CTZ983175 DDU983137:DDV983175 DNQ983137:DNR983175 DXM983137:DXN983175 EHI983137:EHJ983175 ERE983137:ERF983175 FBA983137:FBB983175 FKW983137:FKX983175 FUS983137:FUT983175 GEO983137:GEP983175 GOK983137:GOL983175 GYG983137:GYH983175 HIC983137:HID983175 HRY983137:HRZ983175 IBU983137:IBV983175 ILQ983137:ILR983175 IVM983137:IVN983175 JFI983137:JFJ983175 JPE983137:JPF983175 JZA983137:JZB983175 KIW983137:KIX983175 KSS983137:KST983175 LCO983137:LCP983175 LMK983137:LML983175 LWG983137:LWH983175 MGC983137:MGD983175 MPY983137:MPZ983175 MZU983137:MZV983175 NJQ983137:NJR983175 NTM983137:NTN983175 ODI983137:ODJ983175 ONE983137:ONF983175 OXA983137:OXB983175 PGW983137:PGX983175 PQS983137:PQT983175 QAO983137:QAP983175 QKK983137:QKL983175 QUG983137:QUH983175 REC983137:RED983175 RNY983137:RNZ983175 RXU983137:RXV983175 SHQ983137:SHR983175 SRM983137:SRN983175 TBI983137:TBJ983175 TLE983137:TLF983175 TVA983137:TVB983175 UEW983137:UEX983175 UOS983137:UOT983175 UYO983137:UYP983175 VIK983137:VIL983175 VSG983137:VSH983175 WCC983137:WCD983175 WLY983137:WLZ983175 WVU983137:WVV983175">
      <formula1>"1950,1951,1952,1953,1954,1955,1956,1957,1958,1989,1990,1991,1992,1993,1994,1995,1996,1997,1998,1999,2000,2001,2002,2003,2004,2005,2006,2007,2008,2009,2010,2011,2012,2013,2014,2015,2016,2017,2018,2019,2020"</formula1>
    </dataValidation>
    <dataValidation type="list" allowBlank="1" showInputMessage="1" showErrorMessage="1" sqref="J27:M30">
      <formula1>$AM$6:$AM$8</formula1>
    </dataValidation>
    <dataValidation type="custom" imeMode="disabled" allowBlank="1" showInputMessage="1" showErrorMessage="1" errorTitle="入力規制" error="ハイフンを含まない半角数字7桁で記入して下さい。" promptTitle="入力規制" prompt="ハイフンを含まない半角数字7桁で記入して下さい。" sqref="H19:K19">
      <formula1>LEN(H19)=7</formula1>
    </dataValidation>
    <dataValidation type="custom" imeMode="disabled" allowBlank="1" showInputMessage="1" showErrorMessage="1" errorTitle="入力規制" error="ハイフンを含まない半角数字7桁で記入して下さい。" promptTitle="入力規制" prompt="ハイフンを含まない半角数字7桁で記入して下さい。" sqref="H17:K17">
      <formula1>LEN(H17)=7</formula1>
    </dataValidation>
    <dataValidation type="custom" imeMode="disabled" allowBlank="1" showInputMessage="1" showErrorMessage="1" errorTitle="入力規制" error="ハイフンを含まない半角数字のみで記入して下さい。" promptTitle="入力規制" prompt="ハイフンを含まない半角数字で記入して下さい。" sqref="O89:U89">
      <formula1>NOT(COUNTIF(O89,"*-*"))</formula1>
    </dataValidation>
    <dataValidation type="custom" imeMode="disabled" allowBlank="1" showInputMessage="1" showErrorMessage="1" errorTitle="入力規制" error="ハイフンを含まない半角数字のみで記入して下さい。" promptTitle="入力規制" prompt="ハイフンを含まない半角数字で記入して下さい。" sqref="O90:U90">
      <formula1>NOT(COUNTIF(O90,"*-*"))</formula1>
    </dataValidation>
    <dataValidation allowBlank="1" showInputMessage="1" showErrorMessage="1" promptTitle="記入上の注意" prompt="&quot;株式会社&quot;, &quot;有限会社&quot;も正確に記入して下さい。_x000a_㈱、㈲ 等はNG。" sqref="G5:V5"/>
    <dataValidation allowBlank="1" showInputMessage="1" showErrorMessage="1" promptTitle="記入上の注意" prompt="年月日を全て記入して下さい。" sqref="AC27:AE30"/>
    <dataValidation allowBlank="1" showInputMessage="1" showErrorMessage="1" promptTitle="記入上の注意" prompt="年月日を全て記入して下さい。" sqref="Q27:R30"/>
    <dataValidation allowBlank="1" showInputMessage="1" showErrorMessage="1" promptTitle="入力事項" prompt="国内：都道府県名_x000a_海外：国名_x000a_を記入して下さい。" sqref="G10:J10 G12:J12 G14:J14 G16:J16 G18:J18 G20:J20"/>
    <dataValidation imeMode="disabled" allowBlank="1" showInputMessage="1" showErrorMessage="1" errorTitle="入力規制" error="半角英数字のみで記入して下さい。" promptTitle="記入上の注意" prompt="半角英数字、記号_x000a_で記入して下さい。" sqref="A10 A12 A14 A16 A18 A20"/>
    <dataValidation type="custom" imeMode="disabled" allowBlank="1" showInputMessage="1" showErrorMessage="1" errorTitle="入力規制" error="ハイフンを含まない半角数字7桁で記入して下さい。" promptTitle="入力規制" prompt="ハイフンを含まない半角数字7桁で記入して下さい。" sqref="H15:K15">
      <formula1>LEN(H15)=7</formula1>
    </dataValidation>
    <dataValidation type="custom" imeMode="disabled" allowBlank="1" showInputMessage="1" showErrorMessage="1" errorTitle="入力規制" error="ハイフンを含まない半角数字7桁で記入して下さい。" promptTitle="入力規制" prompt="ハイフンを含まない半角数字7桁で記入して下さい。" sqref="H13:K13">
      <formula1>LEN(H13)=7</formula1>
    </dataValidation>
    <dataValidation type="custom" imeMode="disabled" allowBlank="1" showInputMessage="1" showErrorMessage="1" errorTitle="入力規制" error="ハイフンを含まない、半角数字のみで記入して下さい。" promptTitle="入力規制" prompt="ハイフンを含まない半角数字で記入して下さい。" sqref="AA9:AD20">
      <formula1>NOT(COUNTIF(AA9,"*-*"))</formula1>
    </dataValidation>
    <dataValidation type="custom" imeMode="disabled" allowBlank="1" showInputMessage="1" showErrorMessage="1" errorTitle="入力規制" error="ハイフンを含まない半角数字7桁で記入して下さい。" promptTitle="入力規制" prompt="ハイフンを含まない半角数字7桁で記入して下さい。" sqref="H9:K9">
      <formula1>LEN(H9)=7</formula1>
    </dataValidation>
    <dataValidation type="custom" imeMode="disabled" allowBlank="1" showInputMessage="1" showErrorMessage="1" errorTitle="入力規制" error="ハイフンを含まない半角数字7桁で記入して下さい。" promptTitle="入力規制" prompt="ハイフンを含まない半角数字7桁で記入して下さい。" sqref="H11:K11">
      <formula1>LEN(H11)=7</formula1>
    </dataValidation>
    <dataValidation type="custom" imeMode="disabled" allowBlank="1" showInputMessage="1" showErrorMessage="1" errorTitle="入力規制" error="-(ﾊｲﾌﾝ)を含まない、半角数字のみで記入して下さい。" promptTitle="入力規制" prompt="ハイフンを含まない半角数字で記入して下さい。" sqref="O71:U74">
      <formula1>NOT(COUNTIF(O71,"*-*"))</formula1>
    </dataValidation>
    <dataValidation type="custom" allowBlank="1" showInputMessage="1" showErrorMessage="1" errorTitle="入力規制" error="ハイフンを含まない半角数字のみで記入して下さい。" promptTitle="入力規制" prompt="ハイフンを含まない半角数字で記入して下さい。" sqref="AF71:AJ74">
      <formula1>NOT(COUNTIF(AF71,"*-*"))</formula1>
    </dataValidation>
    <dataValidation type="custom" imeMode="disabled" allowBlank="1" showInputMessage="1" showErrorMessage="1" errorTitle="入力規制" error="-(ﾊｲﾌﾝ)を含まない、半角数字のみで記入して下さい。" promptTitle="入力規制" prompt="ハイフンを含まない半角数字のみで記入して下さい。" sqref="O79:U79 O83:U83">
      <formula1>NOT(COUNTIF(O79,"*-*"))</formula1>
    </dataValidation>
    <dataValidation type="custom" allowBlank="1" showInputMessage="1" showErrorMessage="1" errorTitle="入力規制" error="ハイフンを含まない半角数字のみで記入して下さい。" promptTitle="入力規制" prompt="ハイフンを含まない半角数字のみで記入して下さい。" sqref="AF89:AJ90">
      <formula1>NOT(COUNTIF(AF89,"*-*"))</formula1>
    </dataValidation>
    <dataValidation allowBlank="1" showInputMessage="1" showErrorMessage="1" promptTitle="入力事項" prompt="国内：市区町村名、_x000a_海外：全ての住所_x000a_を記入して下さい。" sqref="K10:N10 K12:N12 K14:N14 K16:N16 K18:N18 K20:N20"/>
  </dataValidations>
  <pageMargins left="0.47244094488188981" right="0.23622047244094491" top="0.31496062992125984" bottom="0.35433070866141736" header="0.31496062992125984" footer="0.15748031496062992"/>
  <pageSetup paperSize="9" scale="71" fitToHeight="0" orientation="portrait" r:id="rId1"/>
  <headerFooter alignWithMargins="0">
    <oddFooter>&amp;L&amp;P / &amp;N &amp;C購買部署→仕入先→購買部署&amp;R購104　　2019.4</oddFooter>
  </headerFooter>
  <rowBreaks count="7" manualBreakCount="7">
    <brk id="52" max="16383" man="1"/>
    <brk id="91" max="16383" man="1"/>
    <brk id="138" max="16383" man="1"/>
    <brk id="182" max="16383" man="1"/>
    <brk id="227" max="16383" man="1"/>
    <brk id="263" max="16383" man="1"/>
    <brk id="300" max="16383"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9</xdr:col>
                    <xdr:colOff>104775</xdr:colOff>
                    <xdr:row>24</xdr:row>
                    <xdr:rowOff>19050</xdr:rowOff>
                  </from>
                  <to>
                    <xdr:col>12</xdr:col>
                    <xdr:colOff>85725</xdr:colOff>
                    <xdr:row>24</xdr:row>
                    <xdr:rowOff>228600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12</xdr:col>
                    <xdr:colOff>0</xdr:colOff>
                    <xdr:row>24</xdr:row>
                    <xdr:rowOff>19050</xdr:rowOff>
                  </from>
                  <to>
                    <xdr:col>13</xdr:col>
                    <xdr:colOff>238125</xdr:colOff>
                    <xdr:row>24</xdr:row>
                    <xdr:rowOff>228600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6</xdr:col>
                    <xdr:colOff>171450</xdr:colOff>
                    <xdr:row>64</xdr:row>
                    <xdr:rowOff>38100</xdr:rowOff>
                  </from>
                  <to>
                    <xdr:col>9</xdr:col>
                    <xdr:colOff>28575</xdr:colOff>
                    <xdr:row>64</xdr:row>
                    <xdr:rowOff>247650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8</xdr:col>
                    <xdr:colOff>200025</xdr:colOff>
                    <xdr:row>64</xdr:row>
                    <xdr:rowOff>38100</xdr:rowOff>
                  </from>
                  <to>
                    <xdr:col>11</xdr:col>
                    <xdr:colOff>47625</xdr:colOff>
                    <xdr:row>64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"1,2,3,4,5,6,7,8,9,10,11,12"</xm:f>
          </x14:formula1>
          <xm:sqref>L189 JH189 TD189 ACZ189 AMV189 AWR189 BGN189 BQJ189 CAF189 CKB189 CTX189 DDT189 DNP189 DXL189 EHH189 ERD189 FAZ189 FKV189 FUR189 GEN189 GOJ189 GYF189 HIB189 HRX189 IBT189 ILP189 IVL189 JFH189 JPD189 JYZ189 KIV189 KSR189 LCN189 LMJ189 LWF189 MGB189 MPX189 MZT189 NJP189 NTL189 ODH189 OND189 OWZ189 PGV189 PQR189 QAN189 QKJ189 QUF189 REB189 RNX189 RXT189 SHP189 SRL189 TBH189 TLD189 TUZ189 UEV189 UOR189 UYN189 VIJ189 VSF189 WCB189 WLX189 WVT189 L65725 JH65725 TD65725 ACZ65725 AMV65725 AWR65725 BGN65725 BQJ65725 CAF65725 CKB65725 CTX65725 DDT65725 DNP65725 DXL65725 EHH65725 ERD65725 FAZ65725 FKV65725 FUR65725 GEN65725 GOJ65725 GYF65725 HIB65725 HRX65725 IBT65725 ILP65725 IVL65725 JFH65725 JPD65725 JYZ65725 KIV65725 KSR65725 LCN65725 LMJ65725 LWF65725 MGB65725 MPX65725 MZT65725 NJP65725 NTL65725 ODH65725 OND65725 OWZ65725 PGV65725 PQR65725 QAN65725 QKJ65725 QUF65725 REB65725 RNX65725 RXT65725 SHP65725 SRL65725 TBH65725 TLD65725 TUZ65725 UEV65725 UOR65725 UYN65725 VIJ65725 VSF65725 WCB65725 WLX65725 WVT65725 L131261 JH131261 TD131261 ACZ131261 AMV131261 AWR131261 BGN131261 BQJ131261 CAF131261 CKB131261 CTX131261 DDT131261 DNP131261 DXL131261 EHH131261 ERD131261 FAZ131261 FKV131261 FUR131261 GEN131261 GOJ131261 GYF131261 HIB131261 HRX131261 IBT131261 ILP131261 IVL131261 JFH131261 JPD131261 JYZ131261 KIV131261 KSR131261 LCN131261 LMJ131261 LWF131261 MGB131261 MPX131261 MZT131261 NJP131261 NTL131261 ODH131261 OND131261 OWZ131261 PGV131261 PQR131261 QAN131261 QKJ131261 QUF131261 REB131261 RNX131261 RXT131261 SHP131261 SRL131261 TBH131261 TLD131261 TUZ131261 UEV131261 UOR131261 UYN131261 VIJ131261 VSF131261 WCB131261 WLX131261 WVT131261 L196797 JH196797 TD196797 ACZ196797 AMV196797 AWR196797 BGN196797 BQJ196797 CAF196797 CKB196797 CTX196797 DDT196797 DNP196797 DXL196797 EHH196797 ERD196797 FAZ196797 FKV196797 FUR196797 GEN196797 GOJ196797 GYF196797 HIB196797 HRX196797 IBT196797 ILP196797 IVL196797 JFH196797 JPD196797 JYZ196797 KIV196797 KSR196797 LCN196797 LMJ196797 LWF196797 MGB196797 MPX196797 MZT196797 NJP196797 NTL196797 ODH196797 OND196797 OWZ196797 PGV196797 PQR196797 QAN196797 QKJ196797 QUF196797 REB196797 RNX196797 RXT196797 SHP196797 SRL196797 TBH196797 TLD196797 TUZ196797 UEV196797 UOR196797 UYN196797 VIJ196797 VSF196797 WCB196797 WLX196797 WVT196797 L262333 JH262333 TD262333 ACZ262333 AMV262333 AWR262333 BGN262333 BQJ262333 CAF262333 CKB262333 CTX262333 DDT262333 DNP262333 DXL262333 EHH262333 ERD262333 FAZ262333 FKV262333 FUR262333 GEN262333 GOJ262333 GYF262333 HIB262333 HRX262333 IBT262333 ILP262333 IVL262333 JFH262333 JPD262333 JYZ262333 KIV262333 KSR262333 LCN262333 LMJ262333 LWF262333 MGB262333 MPX262333 MZT262333 NJP262333 NTL262333 ODH262333 OND262333 OWZ262333 PGV262333 PQR262333 QAN262333 QKJ262333 QUF262333 REB262333 RNX262333 RXT262333 SHP262333 SRL262333 TBH262333 TLD262333 TUZ262333 UEV262333 UOR262333 UYN262333 VIJ262333 VSF262333 WCB262333 WLX262333 WVT262333 L327869 JH327869 TD327869 ACZ327869 AMV327869 AWR327869 BGN327869 BQJ327869 CAF327869 CKB327869 CTX327869 DDT327869 DNP327869 DXL327869 EHH327869 ERD327869 FAZ327869 FKV327869 FUR327869 GEN327869 GOJ327869 GYF327869 HIB327869 HRX327869 IBT327869 ILP327869 IVL327869 JFH327869 JPD327869 JYZ327869 KIV327869 KSR327869 LCN327869 LMJ327869 LWF327869 MGB327869 MPX327869 MZT327869 NJP327869 NTL327869 ODH327869 OND327869 OWZ327869 PGV327869 PQR327869 QAN327869 QKJ327869 QUF327869 REB327869 RNX327869 RXT327869 SHP327869 SRL327869 TBH327869 TLD327869 TUZ327869 UEV327869 UOR327869 UYN327869 VIJ327869 VSF327869 WCB327869 WLX327869 WVT327869 L393405 JH393405 TD393405 ACZ393405 AMV393405 AWR393405 BGN393405 BQJ393405 CAF393405 CKB393405 CTX393405 DDT393405 DNP393405 DXL393405 EHH393405 ERD393405 FAZ393405 FKV393405 FUR393405 GEN393405 GOJ393405 GYF393405 HIB393405 HRX393405 IBT393405 ILP393405 IVL393405 JFH393405 JPD393405 JYZ393405 KIV393405 KSR393405 LCN393405 LMJ393405 LWF393405 MGB393405 MPX393405 MZT393405 NJP393405 NTL393405 ODH393405 OND393405 OWZ393405 PGV393405 PQR393405 QAN393405 QKJ393405 QUF393405 REB393405 RNX393405 RXT393405 SHP393405 SRL393405 TBH393405 TLD393405 TUZ393405 UEV393405 UOR393405 UYN393405 VIJ393405 VSF393405 WCB393405 WLX393405 WVT393405 L458941 JH458941 TD458941 ACZ458941 AMV458941 AWR458941 BGN458941 BQJ458941 CAF458941 CKB458941 CTX458941 DDT458941 DNP458941 DXL458941 EHH458941 ERD458941 FAZ458941 FKV458941 FUR458941 GEN458941 GOJ458941 GYF458941 HIB458941 HRX458941 IBT458941 ILP458941 IVL458941 JFH458941 JPD458941 JYZ458941 KIV458941 KSR458941 LCN458941 LMJ458941 LWF458941 MGB458941 MPX458941 MZT458941 NJP458941 NTL458941 ODH458941 OND458941 OWZ458941 PGV458941 PQR458941 QAN458941 QKJ458941 QUF458941 REB458941 RNX458941 RXT458941 SHP458941 SRL458941 TBH458941 TLD458941 TUZ458941 UEV458941 UOR458941 UYN458941 VIJ458941 VSF458941 WCB458941 WLX458941 WVT458941 L524477 JH524477 TD524477 ACZ524477 AMV524477 AWR524477 BGN524477 BQJ524477 CAF524477 CKB524477 CTX524477 DDT524477 DNP524477 DXL524477 EHH524477 ERD524477 FAZ524477 FKV524477 FUR524477 GEN524477 GOJ524477 GYF524477 HIB524477 HRX524477 IBT524477 ILP524477 IVL524477 JFH524477 JPD524477 JYZ524477 KIV524477 KSR524477 LCN524477 LMJ524477 LWF524477 MGB524477 MPX524477 MZT524477 NJP524477 NTL524477 ODH524477 OND524477 OWZ524477 PGV524477 PQR524477 QAN524477 QKJ524477 QUF524477 REB524477 RNX524477 RXT524477 SHP524477 SRL524477 TBH524477 TLD524477 TUZ524477 UEV524477 UOR524477 UYN524477 VIJ524477 VSF524477 WCB524477 WLX524477 WVT524477 L590013 JH590013 TD590013 ACZ590013 AMV590013 AWR590013 BGN590013 BQJ590013 CAF590013 CKB590013 CTX590013 DDT590013 DNP590013 DXL590013 EHH590013 ERD590013 FAZ590013 FKV590013 FUR590013 GEN590013 GOJ590013 GYF590013 HIB590013 HRX590013 IBT590013 ILP590013 IVL590013 JFH590013 JPD590013 JYZ590013 KIV590013 KSR590013 LCN590013 LMJ590013 LWF590013 MGB590013 MPX590013 MZT590013 NJP590013 NTL590013 ODH590013 OND590013 OWZ590013 PGV590013 PQR590013 QAN590013 QKJ590013 QUF590013 REB590013 RNX590013 RXT590013 SHP590013 SRL590013 TBH590013 TLD590013 TUZ590013 UEV590013 UOR590013 UYN590013 VIJ590013 VSF590013 WCB590013 WLX590013 WVT590013 L655549 JH655549 TD655549 ACZ655549 AMV655549 AWR655549 BGN655549 BQJ655549 CAF655549 CKB655549 CTX655549 DDT655549 DNP655549 DXL655549 EHH655549 ERD655549 FAZ655549 FKV655549 FUR655549 GEN655549 GOJ655549 GYF655549 HIB655549 HRX655549 IBT655549 ILP655549 IVL655549 JFH655549 JPD655549 JYZ655549 KIV655549 KSR655549 LCN655549 LMJ655549 LWF655549 MGB655549 MPX655549 MZT655549 NJP655549 NTL655549 ODH655549 OND655549 OWZ655549 PGV655549 PQR655549 QAN655549 QKJ655549 QUF655549 REB655549 RNX655549 RXT655549 SHP655549 SRL655549 TBH655549 TLD655549 TUZ655549 UEV655549 UOR655549 UYN655549 VIJ655549 VSF655549 WCB655549 WLX655549 WVT655549 L721085 JH721085 TD721085 ACZ721085 AMV721085 AWR721085 BGN721085 BQJ721085 CAF721085 CKB721085 CTX721085 DDT721085 DNP721085 DXL721085 EHH721085 ERD721085 FAZ721085 FKV721085 FUR721085 GEN721085 GOJ721085 GYF721085 HIB721085 HRX721085 IBT721085 ILP721085 IVL721085 JFH721085 JPD721085 JYZ721085 KIV721085 KSR721085 LCN721085 LMJ721085 LWF721085 MGB721085 MPX721085 MZT721085 NJP721085 NTL721085 ODH721085 OND721085 OWZ721085 PGV721085 PQR721085 QAN721085 QKJ721085 QUF721085 REB721085 RNX721085 RXT721085 SHP721085 SRL721085 TBH721085 TLD721085 TUZ721085 UEV721085 UOR721085 UYN721085 VIJ721085 VSF721085 WCB721085 WLX721085 WVT721085 L786621 JH786621 TD786621 ACZ786621 AMV786621 AWR786621 BGN786621 BQJ786621 CAF786621 CKB786621 CTX786621 DDT786621 DNP786621 DXL786621 EHH786621 ERD786621 FAZ786621 FKV786621 FUR786621 GEN786621 GOJ786621 GYF786621 HIB786621 HRX786621 IBT786621 ILP786621 IVL786621 JFH786621 JPD786621 JYZ786621 KIV786621 KSR786621 LCN786621 LMJ786621 LWF786621 MGB786621 MPX786621 MZT786621 NJP786621 NTL786621 ODH786621 OND786621 OWZ786621 PGV786621 PQR786621 QAN786621 QKJ786621 QUF786621 REB786621 RNX786621 RXT786621 SHP786621 SRL786621 TBH786621 TLD786621 TUZ786621 UEV786621 UOR786621 UYN786621 VIJ786621 VSF786621 WCB786621 WLX786621 WVT786621 L852157 JH852157 TD852157 ACZ852157 AMV852157 AWR852157 BGN852157 BQJ852157 CAF852157 CKB852157 CTX852157 DDT852157 DNP852157 DXL852157 EHH852157 ERD852157 FAZ852157 FKV852157 FUR852157 GEN852157 GOJ852157 GYF852157 HIB852157 HRX852157 IBT852157 ILP852157 IVL852157 JFH852157 JPD852157 JYZ852157 KIV852157 KSR852157 LCN852157 LMJ852157 LWF852157 MGB852157 MPX852157 MZT852157 NJP852157 NTL852157 ODH852157 OND852157 OWZ852157 PGV852157 PQR852157 QAN852157 QKJ852157 QUF852157 REB852157 RNX852157 RXT852157 SHP852157 SRL852157 TBH852157 TLD852157 TUZ852157 UEV852157 UOR852157 UYN852157 VIJ852157 VSF852157 WCB852157 WLX852157 WVT852157 L917693 JH917693 TD917693 ACZ917693 AMV917693 AWR917693 BGN917693 BQJ917693 CAF917693 CKB917693 CTX917693 DDT917693 DNP917693 DXL917693 EHH917693 ERD917693 FAZ917693 FKV917693 FUR917693 GEN917693 GOJ917693 GYF917693 HIB917693 HRX917693 IBT917693 ILP917693 IVL917693 JFH917693 JPD917693 JYZ917693 KIV917693 KSR917693 LCN917693 LMJ917693 LWF917693 MGB917693 MPX917693 MZT917693 NJP917693 NTL917693 ODH917693 OND917693 OWZ917693 PGV917693 PQR917693 QAN917693 QKJ917693 QUF917693 REB917693 RNX917693 RXT917693 SHP917693 SRL917693 TBH917693 TLD917693 TUZ917693 UEV917693 UOR917693 UYN917693 VIJ917693 VSF917693 WCB917693 WLX917693 WVT917693 L983229 JH983229 TD983229 ACZ983229 AMV983229 AWR983229 BGN983229 BQJ983229 CAF983229 CKB983229 CTX983229 DDT983229 DNP983229 DXL983229 EHH983229 ERD983229 FAZ983229 FKV983229 FUR983229 GEN983229 GOJ983229 GYF983229 HIB983229 HRX983229 IBT983229 ILP983229 IVL983229 JFH983229 JPD983229 JYZ983229 KIV983229 KSR983229 LCN983229 LMJ983229 LWF983229 MGB983229 MPX983229 MZT983229 NJP983229 NTL983229 ODH983229 OND983229 OWZ983229 PGV983229 PQR983229 QAN983229 QKJ983229 QUF983229 REB983229 RNX983229 RXT983229 SHP983229 SRL983229 TBH983229 TLD983229 TUZ983229 UEV983229 UOR983229 UYN983229 VIJ983229 VSF983229 WCB983229 WLX983229 WVT983229 AE3:AF3 KA3:KB3 TW3:TX3 ADS3:ADT3 ANO3:ANP3 AXK3:AXL3 BHG3:BHH3 BRC3:BRD3 CAY3:CAZ3 CKU3:CKV3 CUQ3:CUR3 DEM3:DEN3 DOI3:DOJ3 DYE3:DYF3 EIA3:EIB3 ERW3:ERX3 FBS3:FBT3 FLO3:FLP3 FVK3:FVL3 GFG3:GFH3 GPC3:GPD3 GYY3:GYZ3 HIU3:HIV3 HSQ3:HSR3 ICM3:ICN3 IMI3:IMJ3 IWE3:IWF3 JGA3:JGB3 JPW3:JPX3 JZS3:JZT3 KJO3:KJP3 KTK3:KTL3 LDG3:LDH3 LNC3:LND3 LWY3:LWZ3 MGU3:MGV3 MQQ3:MQR3 NAM3:NAN3 NKI3:NKJ3 NUE3:NUF3 OEA3:OEB3 ONW3:ONX3 OXS3:OXT3 PHO3:PHP3 PRK3:PRL3 QBG3:QBH3 QLC3:QLD3 QUY3:QUZ3 REU3:REV3 ROQ3:ROR3 RYM3:RYN3 SII3:SIJ3 SSE3:SSF3 TCA3:TCB3 TLW3:TLX3 TVS3:TVT3 UFO3:UFP3 UPK3:UPL3 UZG3:UZH3 VJC3:VJD3 VSY3:VSZ3 WCU3:WCV3 WMQ3:WMR3 WWM3:WWN3 AE65539:AF65539 KA65539:KB65539 TW65539:TX65539 ADS65539:ADT65539 ANO65539:ANP65539 AXK65539:AXL65539 BHG65539:BHH65539 BRC65539:BRD65539 CAY65539:CAZ65539 CKU65539:CKV65539 CUQ65539:CUR65539 DEM65539:DEN65539 DOI65539:DOJ65539 DYE65539:DYF65539 EIA65539:EIB65539 ERW65539:ERX65539 FBS65539:FBT65539 FLO65539:FLP65539 FVK65539:FVL65539 GFG65539:GFH65539 GPC65539:GPD65539 GYY65539:GYZ65539 HIU65539:HIV65539 HSQ65539:HSR65539 ICM65539:ICN65539 IMI65539:IMJ65539 IWE65539:IWF65539 JGA65539:JGB65539 JPW65539:JPX65539 JZS65539:JZT65539 KJO65539:KJP65539 KTK65539:KTL65539 LDG65539:LDH65539 LNC65539:LND65539 LWY65539:LWZ65539 MGU65539:MGV65539 MQQ65539:MQR65539 NAM65539:NAN65539 NKI65539:NKJ65539 NUE65539:NUF65539 OEA65539:OEB65539 ONW65539:ONX65539 OXS65539:OXT65539 PHO65539:PHP65539 PRK65539:PRL65539 QBG65539:QBH65539 QLC65539:QLD65539 QUY65539:QUZ65539 REU65539:REV65539 ROQ65539:ROR65539 RYM65539:RYN65539 SII65539:SIJ65539 SSE65539:SSF65539 TCA65539:TCB65539 TLW65539:TLX65539 TVS65539:TVT65539 UFO65539:UFP65539 UPK65539:UPL65539 UZG65539:UZH65539 VJC65539:VJD65539 VSY65539:VSZ65539 WCU65539:WCV65539 WMQ65539:WMR65539 WWM65539:WWN65539 AE131075:AF131075 KA131075:KB131075 TW131075:TX131075 ADS131075:ADT131075 ANO131075:ANP131075 AXK131075:AXL131075 BHG131075:BHH131075 BRC131075:BRD131075 CAY131075:CAZ131075 CKU131075:CKV131075 CUQ131075:CUR131075 DEM131075:DEN131075 DOI131075:DOJ131075 DYE131075:DYF131075 EIA131075:EIB131075 ERW131075:ERX131075 FBS131075:FBT131075 FLO131075:FLP131075 FVK131075:FVL131075 GFG131075:GFH131075 GPC131075:GPD131075 GYY131075:GYZ131075 HIU131075:HIV131075 HSQ131075:HSR131075 ICM131075:ICN131075 IMI131075:IMJ131075 IWE131075:IWF131075 JGA131075:JGB131075 JPW131075:JPX131075 JZS131075:JZT131075 KJO131075:KJP131075 KTK131075:KTL131075 LDG131075:LDH131075 LNC131075:LND131075 LWY131075:LWZ131075 MGU131075:MGV131075 MQQ131075:MQR131075 NAM131075:NAN131075 NKI131075:NKJ131075 NUE131075:NUF131075 OEA131075:OEB131075 ONW131075:ONX131075 OXS131075:OXT131075 PHO131075:PHP131075 PRK131075:PRL131075 QBG131075:QBH131075 QLC131075:QLD131075 QUY131075:QUZ131075 REU131075:REV131075 ROQ131075:ROR131075 RYM131075:RYN131075 SII131075:SIJ131075 SSE131075:SSF131075 TCA131075:TCB131075 TLW131075:TLX131075 TVS131075:TVT131075 UFO131075:UFP131075 UPK131075:UPL131075 UZG131075:UZH131075 VJC131075:VJD131075 VSY131075:VSZ131075 WCU131075:WCV131075 WMQ131075:WMR131075 WWM131075:WWN131075 AE196611:AF196611 KA196611:KB196611 TW196611:TX196611 ADS196611:ADT196611 ANO196611:ANP196611 AXK196611:AXL196611 BHG196611:BHH196611 BRC196611:BRD196611 CAY196611:CAZ196611 CKU196611:CKV196611 CUQ196611:CUR196611 DEM196611:DEN196611 DOI196611:DOJ196611 DYE196611:DYF196611 EIA196611:EIB196611 ERW196611:ERX196611 FBS196611:FBT196611 FLO196611:FLP196611 FVK196611:FVL196611 GFG196611:GFH196611 GPC196611:GPD196611 GYY196611:GYZ196611 HIU196611:HIV196611 HSQ196611:HSR196611 ICM196611:ICN196611 IMI196611:IMJ196611 IWE196611:IWF196611 JGA196611:JGB196611 JPW196611:JPX196611 JZS196611:JZT196611 KJO196611:KJP196611 KTK196611:KTL196611 LDG196611:LDH196611 LNC196611:LND196611 LWY196611:LWZ196611 MGU196611:MGV196611 MQQ196611:MQR196611 NAM196611:NAN196611 NKI196611:NKJ196611 NUE196611:NUF196611 OEA196611:OEB196611 ONW196611:ONX196611 OXS196611:OXT196611 PHO196611:PHP196611 PRK196611:PRL196611 QBG196611:QBH196611 QLC196611:QLD196611 QUY196611:QUZ196611 REU196611:REV196611 ROQ196611:ROR196611 RYM196611:RYN196611 SII196611:SIJ196611 SSE196611:SSF196611 TCA196611:TCB196611 TLW196611:TLX196611 TVS196611:TVT196611 UFO196611:UFP196611 UPK196611:UPL196611 UZG196611:UZH196611 VJC196611:VJD196611 VSY196611:VSZ196611 WCU196611:WCV196611 WMQ196611:WMR196611 WWM196611:WWN196611 AE262147:AF262147 KA262147:KB262147 TW262147:TX262147 ADS262147:ADT262147 ANO262147:ANP262147 AXK262147:AXL262147 BHG262147:BHH262147 BRC262147:BRD262147 CAY262147:CAZ262147 CKU262147:CKV262147 CUQ262147:CUR262147 DEM262147:DEN262147 DOI262147:DOJ262147 DYE262147:DYF262147 EIA262147:EIB262147 ERW262147:ERX262147 FBS262147:FBT262147 FLO262147:FLP262147 FVK262147:FVL262147 GFG262147:GFH262147 GPC262147:GPD262147 GYY262147:GYZ262147 HIU262147:HIV262147 HSQ262147:HSR262147 ICM262147:ICN262147 IMI262147:IMJ262147 IWE262147:IWF262147 JGA262147:JGB262147 JPW262147:JPX262147 JZS262147:JZT262147 KJO262147:KJP262147 KTK262147:KTL262147 LDG262147:LDH262147 LNC262147:LND262147 LWY262147:LWZ262147 MGU262147:MGV262147 MQQ262147:MQR262147 NAM262147:NAN262147 NKI262147:NKJ262147 NUE262147:NUF262147 OEA262147:OEB262147 ONW262147:ONX262147 OXS262147:OXT262147 PHO262147:PHP262147 PRK262147:PRL262147 QBG262147:QBH262147 QLC262147:QLD262147 QUY262147:QUZ262147 REU262147:REV262147 ROQ262147:ROR262147 RYM262147:RYN262147 SII262147:SIJ262147 SSE262147:SSF262147 TCA262147:TCB262147 TLW262147:TLX262147 TVS262147:TVT262147 UFO262147:UFP262147 UPK262147:UPL262147 UZG262147:UZH262147 VJC262147:VJD262147 VSY262147:VSZ262147 WCU262147:WCV262147 WMQ262147:WMR262147 WWM262147:WWN262147 AE327683:AF327683 KA327683:KB327683 TW327683:TX327683 ADS327683:ADT327683 ANO327683:ANP327683 AXK327683:AXL327683 BHG327683:BHH327683 BRC327683:BRD327683 CAY327683:CAZ327683 CKU327683:CKV327683 CUQ327683:CUR327683 DEM327683:DEN327683 DOI327683:DOJ327683 DYE327683:DYF327683 EIA327683:EIB327683 ERW327683:ERX327683 FBS327683:FBT327683 FLO327683:FLP327683 FVK327683:FVL327683 GFG327683:GFH327683 GPC327683:GPD327683 GYY327683:GYZ327683 HIU327683:HIV327683 HSQ327683:HSR327683 ICM327683:ICN327683 IMI327683:IMJ327683 IWE327683:IWF327683 JGA327683:JGB327683 JPW327683:JPX327683 JZS327683:JZT327683 KJO327683:KJP327683 KTK327683:KTL327683 LDG327683:LDH327683 LNC327683:LND327683 LWY327683:LWZ327683 MGU327683:MGV327683 MQQ327683:MQR327683 NAM327683:NAN327683 NKI327683:NKJ327683 NUE327683:NUF327683 OEA327683:OEB327683 ONW327683:ONX327683 OXS327683:OXT327683 PHO327683:PHP327683 PRK327683:PRL327683 QBG327683:QBH327683 QLC327683:QLD327683 QUY327683:QUZ327683 REU327683:REV327683 ROQ327683:ROR327683 RYM327683:RYN327683 SII327683:SIJ327683 SSE327683:SSF327683 TCA327683:TCB327683 TLW327683:TLX327683 TVS327683:TVT327683 UFO327683:UFP327683 UPK327683:UPL327683 UZG327683:UZH327683 VJC327683:VJD327683 VSY327683:VSZ327683 WCU327683:WCV327683 WMQ327683:WMR327683 WWM327683:WWN327683 AE393219:AF393219 KA393219:KB393219 TW393219:TX393219 ADS393219:ADT393219 ANO393219:ANP393219 AXK393219:AXL393219 BHG393219:BHH393219 BRC393219:BRD393219 CAY393219:CAZ393219 CKU393219:CKV393219 CUQ393219:CUR393219 DEM393219:DEN393219 DOI393219:DOJ393219 DYE393219:DYF393219 EIA393219:EIB393219 ERW393219:ERX393219 FBS393219:FBT393219 FLO393219:FLP393219 FVK393219:FVL393219 GFG393219:GFH393219 GPC393219:GPD393219 GYY393219:GYZ393219 HIU393219:HIV393219 HSQ393219:HSR393219 ICM393219:ICN393219 IMI393219:IMJ393219 IWE393219:IWF393219 JGA393219:JGB393219 JPW393219:JPX393219 JZS393219:JZT393219 KJO393219:KJP393219 KTK393219:KTL393219 LDG393219:LDH393219 LNC393219:LND393219 LWY393219:LWZ393219 MGU393219:MGV393219 MQQ393219:MQR393219 NAM393219:NAN393219 NKI393219:NKJ393219 NUE393219:NUF393219 OEA393219:OEB393219 ONW393219:ONX393219 OXS393219:OXT393219 PHO393219:PHP393219 PRK393219:PRL393219 QBG393219:QBH393219 QLC393219:QLD393219 QUY393219:QUZ393219 REU393219:REV393219 ROQ393219:ROR393219 RYM393219:RYN393219 SII393219:SIJ393219 SSE393219:SSF393219 TCA393219:TCB393219 TLW393219:TLX393219 TVS393219:TVT393219 UFO393219:UFP393219 UPK393219:UPL393219 UZG393219:UZH393219 VJC393219:VJD393219 VSY393219:VSZ393219 WCU393219:WCV393219 WMQ393219:WMR393219 WWM393219:WWN393219 AE458755:AF458755 KA458755:KB458755 TW458755:TX458755 ADS458755:ADT458755 ANO458755:ANP458755 AXK458755:AXL458755 BHG458755:BHH458755 BRC458755:BRD458755 CAY458755:CAZ458755 CKU458755:CKV458755 CUQ458755:CUR458755 DEM458755:DEN458755 DOI458755:DOJ458755 DYE458755:DYF458755 EIA458755:EIB458755 ERW458755:ERX458755 FBS458755:FBT458755 FLO458755:FLP458755 FVK458755:FVL458755 GFG458755:GFH458755 GPC458755:GPD458755 GYY458755:GYZ458755 HIU458755:HIV458755 HSQ458755:HSR458755 ICM458755:ICN458755 IMI458755:IMJ458755 IWE458755:IWF458755 JGA458755:JGB458755 JPW458755:JPX458755 JZS458755:JZT458755 KJO458755:KJP458755 KTK458755:KTL458755 LDG458755:LDH458755 LNC458755:LND458755 LWY458755:LWZ458755 MGU458755:MGV458755 MQQ458755:MQR458755 NAM458755:NAN458755 NKI458755:NKJ458755 NUE458755:NUF458755 OEA458755:OEB458755 ONW458755:ONX458755 OXS458755:OXT458755 PHO458755:PHP458755 PRK458755:PRL458755 QBG458755:QBH458755 QLC458755:QLD458755 QUY458755:QUZ458755 REU458755:REV458755 ROQ458755:ROR458755 RYM458755:RYN458755 SII458755:SIJ458755 SSE458755:SSF458755 TCA458755:TCB458755 TLW458755:TLX458755 TVS458755:TVT458755 UFO458755:UFP458755 UPK458755:UPL458755 UZG458755:UZH458755 VJC458755:VJD458755 VSY458755:VSZ458755 WCU458755:WCV458755 WMQ458755:WMR458755 WWM458755:WWN458755 AE524291:AF524291 KA524291:KB524291 TW524291:TX524291 ADS524291:ADT524291 ANO524291:ANP524291 AXK524291:AXL524291 BHG524291:BHH524291 BRC524291:BRD524291 CAY524291:CAZ524291 CKU524291:CKV524291 CUQ524291:CUR524291 DEM524291:DEN524291 DOI524291:DOJ524291 DYE524291:DYF524291 EIA524291:EIB524291 ERW524291:ERX524291 FBS524291:FBT524291 FLO524291:FLP524291 FVK524291:FVL524291 GFG524291:GFH524291 GPC524291:GPD524291 GYY524291:GYZ524291 HIU524291:HIV524291 HSQ524291:HSR524291 ICM524291:ICN524291 IMI524291:IMJ524291 IWE524291:IWF524291 JGA524291:JGB524291 JPW524291:JPX524291 JZS524291:JZT524291 KJO524291:KJP524291 KTK524291:KTL524291 LDG524291:LDH524291 LNC524291:LND524291 LWY524291:LWZ524291 MGU524291:MGV524291 MQQ524291:MQR524291 NAM524291:NAN524291 NKI524291:NKJ524291 NUE524291:NUF524291 OEA524291:OEB524291 ONW524291:ONX524291 OXS524291:OXT524291 PHO524291:PHP524291 PRK524291:PRL524291 QBG524291:QBH524291 QLC524291:QLD524291 QUY524291:QUZ524291 REU524291:REV524291 ROQ524291:ROR524291 RYM524291:RYN524291 SII524291:SIJ524291 SSE524291:SSF524291 TCA524291:TCB524291 TLW524291:TLX524291 TVS524291:TVT524291 UFO524291:UFP524291 UPK524291:UPL524291 UZG524291:UZH524291 VJC524291:VJD524291 VSY524291:VSZ524291 WCU524291:WCV524291 WMQ524291:WMR524291 WWM524291:WWN524291 AE589827:AF589827 KA589827:KB589827 TW589827:TX589827 ADS589827:ADT589827 ANO589827:ANP589827 AXK589827:AXL589827 BHG589827:BHH589827 BRC589827:BRD589827 CAY589827:CAZ589827 CKU589827:CKV589827 CUQ589827:CUR589827 DEM589827:DEN589827 DOI589827:DOJ589827 DYE589827:DYF589827 EIA589827:EIB589827 ERW589827:ERX589827 FBS589827:FBT589827 FLO589827:FLP589827 FVK589827:FVL589827 GFG589827:GFH589827 GPC589827:GPD589827 GYY589827:GYZ589827 HIU589827:HIV589827 HSQ589827:HSR589827 ICM589827:ICN589827 IMI589827:IMJ589827 IWE589827:IWF589827 JGA589827:JGB589827 JPW589827:JPX589827 JZS589827:JZT589827 KJO589827:KJP589827 KTK589827:KTL589827 LDG589827:LDH589827 LNC589827:LND589827 LWY589827:LWZ589827 MGU589827:MGV589827 MQQ589827:MQR589827 NAM589827:NAN589827 NKI589827:NKJ589827 NUE589827:NUF589827 OEA589827:OEB589827 ONW589827:ONX589827 OXS589827:OXT589827 PHO589827:PHP589827 PRK589827:PRL589827 QBG589827:QBH589827 QLC589827:QLD589827 QUY589827:QUZ589827 REU589827:REV589827 ROQ589827:ROR589827 RYM589827:RYN589827 SII589827:SIJ589827 SSE589827:SSF589827 TCA589827:TCB589827 TLW589827:TLX589827 TVS589827:TVT589827 UFO589827:UFP589827 UPK589827:UPL589827 UZG589827:UZH589827 VJC589827:VJD589827 VSY589827:VSZ589827 WCU589827:WCV589827 WMQ589827:WMR589827 WWM589827:WWN589827 AE655363:AF655363 KA655363:KB655363 TW655363:TX655363 ADS655363:ADT655363 ANO655363:ANP655363 AXK655363:AXL655363 BHG655363:BHH655363 BRC655363:BRD655363 CAY655363:CAZ655363 CKU655363:CKV655363 CUQ655363:CUR655363 DEM655363:DEN655363 DOI655363:DOJ655363 DYE655363:DYF655363 EIA655363:EIB655363 ERW655363:ERX655363 FBS655363:FBT655363 FLO655363:FLP655363 FVK655363:FVL655363 GFG655363:GFH655363 GPC655363:GPD655363 GYY655363:GYZ655363 HIU655363:HIV655363 HSQ655363:HSR655363 ICM655363:ICN655363 IMI655363:IMJ655363 IWE655363:IWF655363 JGA655363:JGB655363 JPW655363:JPX655363 JZS655363:JZT655363 KJO655363:KJP655363 KTK655363:KTL655363 LDG655363:LDH655363 LNC655363:LND655363 LWY655363:LWZ655363 MGU655363:MGV655363 MQQ655363:MQR655363 NAM655363:NAN655363 NKI655363:NKJ655363 NUE655363:NUF655363 OEA655363:OEB655363 ONW655363:ONX655363 OXS655363:OXT655363 PHO655363:PHP655363 PRK655363:PRL655363 QBG655363:QBH655363 QLC655363:QLD655363 QUY655363:QUZ655363 REU655363:REV655363 ROQ655363:ROR655363 RYM655363:RYN655363 SII655363:SIJ655363 SSE655363:SSF655363 TCA655363:TCB655363 TLW655363:TLX655363 TVS655363:TVT655363 UFO655363:UFP655363 UPK655363:UPL655363 UZG655363:UZH655363 VJC655363:VJD655363 VSY655363:VSZ655363 WCU655363:WCV655363 WMQ655363:WMR655363 WWM655363:WWN655363 AE720899:AF720899 KA720899:KB720899 TW720899:TX720899 ADS720899:ADT720899 ANO720899:ANP720899 AXK720899:AXL720899 BHG720899:BHH720899 BRC720899:BRD720899 CAY720899:CAZ720899 CKU720899:CKV720899 CUQ720899:CUR720899 DEM720899:DEN720899 DOI720899:DOJ720899 DYE720899:DYF720899 EIA720899:EIB720899 ERW720899:ERX720899 FBS720899:FBT720899 FLO720899:FLP720899 FVK720899:FVL720899 GFG720899:GFH720899 GPC720899:GPD720899 GYY720899:GYZ720899 HIU720899:HIV720899 HSQ720899:HSR720899 ICM720899:ICN720899 IMI720899:IMJ720899 IWE720899:IWF720899 JGA720899:JGB720899 JPW720899:JPX720899 JZS720899:JZT720899 KJO720899:KJP720899 KTK720899:KTL720899 LDG720899:LDH720899 LNC720899:LND720899 LWY720899:LWZ720899 MGU720899:MGV720899 MQQ720899:MQR720899 NAM720899:NAN720899 NKI720899:NKJ720899 NUE720899:NUF720899 OEA720899:OEB720899 ONW720899:ONX720899 OXS720899:OXT720899 PHO720899:PHP720899 PRK720899:PRL720899 QBG720899:QBH720899 QLC720899:QLD720899 QUY720899:QUZ720899 REU720899:REV720899 ROQ720899:ROR720899 RYM720899:RYN720899 SII720899:SIJ720899 SSE720899:SSF720899 TCA720899:TCB720899 TLW720899:TLX720899 TVS720899:TVT720899 UFO720899:UFP720899 UPK720899:UPL720899 UZG720899:UZH720899 VJC720899:VJD720899 VSY720899:VSZ720899 WCU720899:WCV720899 WMQ720899:WMR720899 WWM720899:WWN720899 AE786435:AF786435 KA786435:KB786435 TW786435:TX786435 ADS786435:ADT786435 ANO786435:ANP786435 AXK786435:AXL786435 BHG786435:BHH786435 BRC786435:BRD786435 CAY786435:CAZ786435 CKU786435:CKV786435 CUQ786435:CUR786435 DEM786435:DEN786435 DOI786435:DOJ786435 DYE786435:DYF786435 EIA786435:EIB786435 ERW786435:ERX786435 FBS786435:FBT786435 FLO786435:FLP786435 FVK786435:FVL786435 GFG786435:GFH786435 GPC786435:GPD786435 GYY786435:GYZ786435 HIU786435:HIV786435 HSQ786435:HSR786435 ICM786435:ICN786435 IMI786435:IMJ786435 IWE786435:IWF786435 JGA786435:JGB786435 JPW786435:JPX786435 JZS786435:JZT786435 KJO786435:KJP786435 KTK786435:KTL786435 LDG786435:LDH786435 LNC786435:LND786435 LWY786435:LWZ786435 MGU786435:MGV786435 MQQ786435:MQR786435 NAM786435:NAN786435 NKI786435:NKJ786435 NUE786435:NUF786435 OEA786435:OEB786435 ONW786435:ONX786435 OXS786435:OXT786435 PHO786435:PHP786435 PRK786435:PRL786435 QBG786435:QBH786435 QLC786435:QLD786435 QUY786435:QUZ786435 REU786435:REV786435 ROQ786435:ROR786435 RYM786435:RYN786435 SII786435:SIJ786435 SSE786435:SSF786435 TCA786435:TCB786435 TLW786435:TLX786435 TVS786435:TVT786435 UFO786435:UFP786435 UPK786435:UPL786435 UZG786435:UZH786435 VJC786435:VJD786435 VSY786435:VSZ786435 WCU786435:WCV786435 WMQ786435:WMR786435 WWM786435:WWN786435 AE851971:AF851971 KA851971:KB851971 TW851971:TX851971 ADS851971:ADT851971 ANO851971:ANP851971 AXK851971:AXL851971 BHG851971:BHH851971 BRC851971:BRD851971 CAY851971:CAZ851971 CKU851971:CKV851971 CUQ851971:CUR851971 DEM851971:DEN851971 DOI851971:DOJ851971 DYE851971:DYF851971 EIA851971:EIB851971 ERW851971:ERX851971 FBS851971:FBT851971 FLO851971:FLP851971 FVK851971:FVL851971 GFG851971:GFH851971 GPC851971:GPD851971 GYY851971:GYZ851971 HIU851971:HIV851971 HSQ851971:HSR851971 ICM851971:ICN851971 IMI851971:IMJ851971 IWE851971:IWF851971 JGA851971:JGB851971 JPW851971:JPX851971 JZS851971:JZT851971 KJO851971:KJP851971 KTK851971:KTL851971 LDG851971:LDH851971 LNC851971:LND851971 LWY851971:LWZ851971 MGU851971:MGV851971 MQQ851971:MQR851971 NAM851971:NAN851971 NKI851971:NKJ851971 NUE851971:NUF851971 OEA851971:OEB851971 ONW851971:ONX851971 OXS851971:OXT851971 PHO851971:PHP851971 PRK851971:PRL851971 QBG851971:QBH851971 QLC851971:QLD851971 QUY851971:QUZ851971 REU851971:REV851971 ROQ851971:ROR851971 RYM851971:RYN851971 SII851971:SIJ851971 SSE851971:SSF851971 TCA851971:TCB851971 TLW851971:TLX851971 TVS851971:TVT851971 UFO851971:UFP851971 UPK851971:UPL851971 UZG851971:UZH851971 VJC851971:VJD851971 VSY851971:VSZ851971 WCU851971:WCV851971 WMQ851971:WMR851971 WWM851971:WWN851971 AE917507:AF917507 KA917507:KB917507 TW917507:TX917507 ADS917507:ADT917507 ANO917507:ANP917507 AXK917507:AXL917507 BHG917507:BHH917507 BRC917507:BRD917507 CAY917507:CAZ917507 CKU917507:CKV917507 CUQ917507:CUR917507 DEM917507:DEN917507 DOI917507:DOJ917507 DYE917507:DYF917507 EIA917507:EIB917507 ERW917507:ERX917507 FBS917507:FBT917507 FLO917507:FLP917507 FVK917507:FVL917507 GFG917507:GFH917507 GPC917507:GPD917507 GYY917507:GYZ917507 HIU917507:HIV917507 HSQ917507:HSR917507 ICM917507:ICN917507 IMI917507:IMJ917507 IWE917507:IWF917507 JGA917507:JGB917507 JPW917507:JPX917507 JZS917507:JZT917507 KJO917507:KJP917507 KTK917507:KTL917507 LDG917507:LDH917507 LNC917507:LND917507 LWY917507:LWZ917507 MGU917507:MGV917507 MQQ917507:MQR917507 NAM917507:NAN917507 NKI917507:NKJ917507 NUE917507:NUF917507 OEA917507:OEB917507 ONW917507:ONX917507 OXS917507:OXT917507 PHO917507:PHP917507 PRK917507:PRL917507 QBG917507:QBH917507 QLC917507:QLD917507 QUY917507:QUZ917507 REU917507:REV917507 ROQ917507:ROR917507 RYM917507:RYN917507 SII917507:SIJ917507 SSE917507:SSF917507 TCA917507:TCB917507 TLW917507:TLX917507 TVS917507:TVT917507 UFO917507:UFP917507 UPK917507:UPL917507 UZG917507:UZH917507 VJC917507:VJD917507 VSY917507:VSZ917507 WCU917507:WCV917507 WMQ917507:WMR917507 WWM917507:WWN917507 AE983043:AF983043 KA983043:KB983043 TW983043:TX983043 ADS983043:ADT983043 ANO983043:ANP983043 AXK983043:AXL983043 BHG983043:BHH983043 BRC983043:BRD983043 CAY983043:CAZ983043 CKU983043:CKV983043 CUQ983043:CUR983043 DEM983043:DEN983043 DOI983043:DOJ983043 DYE983043:DYF983043 EIA983043:EIB983043 ERW983043:ERX983043 FBS983043:FBT983043 FLO983043:FLP983043 FVK983043:FVL983043 GFG983043:GFH983043 GPC983043:GPD983043 GYY983043:GYZ983043 HIU983043:HIV983043 HSQ983043:HSR983043 ICM983043:ICN983043 IMI983043:IMJ983043 IWE983043:IWF983043 JGA983043:JGB983043 JPW983043:JPX983043 JZS983043:JZT983043 KJO983043:KJP983043 KTK983043:KTL983043 LDG983043:LDH983043 LNC983043:LND983043 LWY983043:LWZ983043 MGU983043:MGV983043 MQQ983043:MQR983043 NAM983043:NAN983043 NKI983043:NKJ983043 NUE983043:NUF983043 OEA983043:OEB983043 ONW983043:ONX983043 OXS983043:OXT983043 PHO983043:PHP983043 PRK983043:PRL983043 QBG983043:QBH983043 QLC983043:QLD983043 QUY983043:QUZ983043 REU983043:REV983043 ROQ983043:ROR983043 RYM983043:RYN983043 SII983043:SIJ983043 SSE983043:SSF983043 TCA983043:TCB983043 TLW983043:TLX983043 TVS983043:TVT983043 UFO983043:UFP983043 UPK983043:UPL983043 UZG983043:UZH983043 VJC983043:VJD983043 VSY983043:VSZ983043 WCU983043:WCV983043 WMQ983043:WMR983043 WWM983043:WWN983043 P63:Q63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WVX983103:WVY983103 S63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S65599 JO65599 TK65599 ADG65599 ANC65599 AWY65599 BGU65599 BQQ65599 CAM65599 CKI65599 CUE65599 DEA65599 DNW65599 DXS65599 EHO65599 ERK65599 FBG65599 FLC65599 FUY65599 GEU65599 GOQ65599 GYM65599 HII65599 HSE65599 ICA65599 ILW65599 IVS65599 JFO65599 JPK65599 JZG65599 KJC65599 KSY65599 LCU65599 LMQ65599 LWM65599 MGI65599 MQE65599 NAA65599 NJW65599 NTS65599 ODO65599 ONK65599 OXG65599 PHC65599 PQY65599 QAU65599 QKQ65599 QUM65599 REI65599 ROE65599 RYA65599 SHW65599 SRS65599 TBO65599 TLK65599 TVG65599 UFC65599 UOY65599 UYU65599 VIQ65599 VSM65599 WCI65599 WME65599 WWA65599 S131135 JO131135 TK131135 ADG131135 ANC131135 AWY131135 BGU131135 BQQ131135 CAM131135 CKI131135 CUE131135 DEA131135 DNW131135 DXS131135 EHO131135 ERK131135 FBG131135 FLC131135 FUY131135 GEU131135 GOQ131135 GYM131135 HII131135 HSE131135 ICA131135 ILW131135 IVS131135 JFO131135 JPK131135 JZG131135 KJC131135 KSY131135 LCU131135 LMQ131135 LWM131135 MGI131135 MQE131135 NAA131135 NJW131135 NTS131135 ODO131135 ONK131135 OXG131135 PHC131135 PQY131135 QAU131135 QKQ131135 QUM131135 REI131135 ROE131135 RYA131135 SHW131135 SRS131135 TBO131135 TLK131135 TVG131135 UFC131135 UOY131135 UYU131135 VIQ131135 VSM131135 WCI131135 WME131135 WWA131135 S196671 JO196671 TK196671 ADG196671 ANC196671 AWY196671 BGU196671 BQQ196671 CAM196671 CKI196671 CUE196671 DEA196671 DNW196671 DXS196671 EHO196671 ERK196671 FBG196671 FLC196671 FUY196671 GEU196671 GOQ196671 GYM196671 HII196671 HSE196671 ICA196671 ILW196671 IVS196671 JFO196671 JPK196671 JZG196671 KJC196671 KSY196671 LCU196671 LMQ196671 LWM196671 MGI196671 MQE196671 NAA196671 NJW196671 NTS196671 ODO196671 ONK196671 OXG196671 PHC196671 PQY196671 QAU196671 QKQ196671 QUM196671 REI196671 ROE196671 RYA196671 SHW196671 SRS196671 TBO196671 TLK196671 TVG196671 UFC196671 UOY196671 UYU196671 VIQ196671 VSM196671 WCI196671 WME196671 WWA196671 S262207 JO262207 TK262207 ADG262207 ANC262207 AWY262207 BGU262207 BQQ262207 CAM262207 CKI262207 CUE262207 DEA262207 DNW262207 DXS262207 EHO262207 ERK262207 FBG262207 FLC262207 FUY262207 GEU262207 GOQ262207 GYM262207 HII262207 HSE262207 ICA262207 ILW262207 IVS262207 JFO262207 JPK262207 JZG262207 KJC262207 KSY262207 LCU262207 LMQ262207 LWM262207 MGI262207 MQE262207 NAA262207 NJW262207 NTS262207 ODO262207 ONK262207 OXG262207 PHC262207 PQY262207 QAU262207 QKQ262207 QUM262207 REI262207 ROE262207 RYA262207 SHW262207 SRS262207 TBO262207 TLK262207 TVG262207 UFC262207 UOY262207 UYU262207 VIQ262207 VSM262207 WCI262207 WME262207 WWA262207 S327743 JO327743 TK327743 ADG327743 ANC327743 AWY327743 BGU327743 BQQ327743 CAM327743 CKI327743 CUE327743 DEA327743 DNW327743 DXS327743 EHO327743 ERK327743 FBG327743 FLC327743 FUY327743 GEU327743 GOQ327743 GYM327743 HII327743 HSE327743 ICA327743 ILW327743 IVS327743 JFO327743 JPK327743 JZG327743 KJC327743 KSY327743 LCU327743 LMQ327743 LWM327743 MGI327743 MQE327743 NAA327743 NJW327743 NTS327743 ODO327743 ONK327743 OXG327743 PHC327743 PQY327743 QAU327743 QKQ327743 QUM327743 REI327743 ROE327743 RYA327743 SHW327743 SRS327743 TBO327743 TLK327743 TVG327743 UFC327743 UOY327743 UYU327743 VIQ327743 VSM327743 WCI327743 WME327743 WWA327743 S393279 JO393279 TK393279 ADG393279 ANC393279 AWY393279 BGU393279 BQQ393279 CAM393279 CKI393279 CUE393279 DEA393279 DNW393279 DXS393279 EHO393279 ERK393279 FBG393279 FLC393279 FUY393279 GEU393279 GOQ393279 GYM393279 HII393279 HSE393279 ICA393279 ILW393279 IVS393279 JFO393279 JPK393279 JZG393279 KJC393279 KSY393279 LCU393279 LMQ393279 LWM393279 MGI393279 MQE393279 NAA393279 NJW393279 NTS393279 ODO393279 ONK393279 OXG393279 PHC393279 PQY393279 QAU393279 QKQ393279 QUM393279 REI393279 ROE393279 RYA393279 SHW393279 SRS393279 TBO393279 TLK393279 TVG393279 UFC393279 UOY393279 UYU393279 VIQ393279 VSM393279 WCI393279 WME393279 WWA393279 S458815 JO458815 TK458815 ADG458815 ANC458815 AWY458815 BGU458815 BQQ458815 CAM458815 CKI458815 CUE458815 DEA458815 DNW458815 DXS458815 EHO458815 ERK458815 FBG458815 FLC458815 FUY458815 GEU458815 GOQ458815 GYM458815 HII458815 HSE458815 ICA458815 ILW458815 IVS458815 JFO458815 JPK458815 JZG458815 KJC458815 KSY458815 LCU458815 LMQ458815 LWM458815 MGI458815 MQE458815 NAA458815 NJW458815 NTS458815 ODO458815 ONK458815 OXG458815 PHC458815 PQY458815 QAU458815 QKQ458815 QUM458815 REI458815 ROE458815 RYA458815 SHW458815 SRS458815 TBO458815 TLK458815 TVG458815 UFC458815 UOY458815 UYU458815 VIQ458815 VSM458815 WCI458815 WME458815 WWA458815 S524351 JO524351 TK524351 ADG524351 ANC524351 AWY524351 BGU524351 BQQ524351 CAM524351 CKI524351 CUE524351 DEA524351 DNW524351 DXS524351 EHO524351 ERK524351 FBG524351 FLC524351 FUY524351 GEU524351 GOQ524351 GYM524351 HII524351 HSE524351 ICA524351 ILW524351 IVS524351 JFO524351 JPK524351 JZG524351 KJC524351 KSY524351 LCU524351 LMQ524351 LWM524351 MGI524351 MQE524351 NAA524351 NJW524351 NTS524351 ODO524351 ONK524351 OXG524351 PHC524351 PQY524351 QAU524351 QKQ524351 QUM524351 REI524351 ROE524351 RYA524351 SHW524351 SRS524351 TBO524351 TLK524351 TVG524351 UFC524351 UOY524351 UYU524351 VIQ524351 VSM524351 WCI524351 WME524351 WWA524351 S589887 JO589887 TK589887 ADG589887 ANC589887 AWY589887 BGU589887 BQQ589887 CAM589887 CKI589887 CUE589887 DEA589887 DNW589887 DXS589887 EHO589887 ERK589887 FBG589887 FLC589887 FUY589887 GEU589887 GOQ589887 GYM589887 HII589887 HSE589887 ICA589887 ILW589887 IVS589887 JFO589887 JPK589887 JZG589887 KJC589887 KSY589887 LCU589887 LMQ589887 LWM589887 MGI589887 MQE589887 NAA589887 NJW589887 NTS589887 ODO589887 ONK589887 OXG589887 PHC589887 PQY589887 QAU589887 QKQ589887 QUM589887 REI589887 ROE589887 RYA589887 SHW589887 SRS589887 TBO589887 TLK589887 TVG589887 UFC589887 UOY589887 UYU589887 VIQ589887 VSM589887 WCI589887 WME589887 WWA589887 S655423 JO655423 TK655423 ADG655423 ANC655423 AWY655423 BGU655423 BQQ655423 CAM655423 CKI655423 CUE655423 DEA655423 DNW655423 DXS655423 EHO655423 ERK655423 FBG655423 FLC655423 FUY655423 GEU655423 GOQ655423 GYM655423 HII655423 HSE655423 ICA655423 ILW655423 IVS655423 JFO655423 JPK655423 JZG655423 KJC655423 KSY655423 LCU655423 LMQ655423 LWM655423 MGI655423 MQE655423 NAA655423 NJW655423 NTS655423 ODO655423 ONK655423 OXG655423 PHC655423 PQY655423 QAU655423 QKQ655423 QUM655423 REI655423 ROE655423 RYA655423 SHW655423 SRS655423 TBO655423 TLK655423 TVG655423 UFC655423 UOY655423 UYU655423 VIQ655423 VSM655423 WCI655423 WME655423 WWA655423 S720959 JO720959 TK720959 ADG720959 ANC720959 AWY720959 BGU720959 BQQ720959 CAM720959 CKI720959 CUE720959 DEA720959 DNW720959 DXS720959 EHO720959 ERK720959 FBG720959 FLC720959 FUY720959 GEU720959 GOQ720959 GYM720959 HII720959 HSE720959 ICA720959 ILW720959 IVS720959 JFO720959 JPK720959 JZG720959 KJC720959 KSY720959 LCU720959 LMQ720959 LWM720959 MGI720959 MQE720959 NAA720959 NJW720959 NTS720959 ODO720959 ONK720959 OXG720959 PHC720959 PQY720959 QAU720959 QKQ720959 QUM720959 REI720959 ROE720959 RYA720959 SHW720959 SRS720959 TBO720959 TLK720959 TVG720959 UFC720959 UOY720959 UYU720959 VIQ720959 VSM720959 WCI720959 WME720959 WWA720959 S786495 JO786495 TK786495 ADG786495 ANC786495 AWY786495 BGU786495 BQQ786495 CAM786495 CKI786495 CUE786495 DEA786495 DNW786495 DXS786495 EHO786495 ERK786495 FBG786495 FLC786495 FUY786495 GEU786495 GOQ786495 GYM786495 HII786495 HSE786495 ICA786495 ILW786495 IVS786495 JFO786495 JPK786495 JZG786495 KJC786495 KSY786495 LCU786495 LMQ786495 LWM786495 MGI786495 MQE786495 NAA786495 NJW786495 NTS786495 ODO786495 ONK786495 OXG786495 PHC786495 PQY786495 QAU786495 QKQ786495 QUM786495 REI786495 ROE786495 RYA786495 SHW786495 SRS786495 TBO786495 TLK786495 TVG786495 UFC786495 UOY786495 UYU786495 VIQ786495 VSM786495 WCI786495 WME786495 WWA786495 S852031 JO852031 TK852031 ADG852031 ANC852031 AWY852031 BGU852031 BQQ852031 CAM852031 CKI852031 CUE852031 DEA852031 DNW852031 DXS852031 EHO852031 ERK852031 FBG852031 FLC852031 FUY852031 GEU852031 GOQ852031 GYM852031 HII852031 HSE852031 ICA852031 ILW852031 IVS852031 JFO852031 JPK852031 JZG852031 KJC852031 KSY852031 LCU852031 LMQ852031 LWM852031 MGI852031 MQE852031 NAA852031 NJW852031 NTS852031 ODO852031 ONK852031 OXG852031 PHC852031 PQY852031 QAU852031 QKQ852031 QUM852031 REI852031 ROE852031 RYA852031 SHW852031 SRS852031 TBO852031 TLK852031 TVG852031 UFC852031 UOY852031 UYU852031 VIQ852031 VSM852031 WCI852031 WME852031 WWA852031 S917567 JO917567 TK917567 ADG917567 ANC917567 AWY917567 BGU917567 BQQ917567 CAM917567 CKI917567 CUE917567 DEA917567 DNW917567 DXS917567 EHO917567 ERK917567 FBG917567 FLC917567 FUY917567 GEU917567 GOQ917567 GYM917567 HII917567 HSE917567 ICA917567 ILW917567 IVS917567 JFO917567 JPK917567 JZG917567 KJC917567 KSY917567 LCU917567 LMQ917567 LWM917567 MGI917567 MQE917567 NAA917567 NJW917567 NTS917567 ODO917567 ONK917567 OXG917567 PHC917567 PQY917567 QAU917567 QKQ917567 QUM917567 REI917567 ROE917567 RYA917567 SHW917567 SRS917567 TBO917567 TLK917567 TVG917567 UFC917567 UOY917567 UYU917567 VIQ917567 VSM917567 WCI917567 WME917567 WWA917567 S983103 JO983103 TK983103 ADG983103 ANC983103 AWY983103 BGU983103 BQQ983103 CAM983103 CKI983103 CUE983103 DEA983103 DNW983103 DXS983103 EHO983103 ERK983103 FBG983103 FLC983103 FUY983103 GEU983103 GOQ983103 GYM983103 HII983103 HSE983103 ICA983103 ILW983103 IVS983103 JFO983103 JPK983103 JZG983103 KJC983103 KSY983103 LCU983103 LMQ983103 LWM983103 MGI983103 MQE983103 NAA983103 NJW983103 NTS983103 ODO983103 ONK983103 OXG983103 PHC983103 PQY983103 QAU983103 QKQ983103 QUM983103 REI983103 ROE983103 RYA983103 SHW983103 SRS983103 TBO983103 TLK983103 TVG983103 UFC983103 UOY983103 UYU983103 VIQ983103 VSM983103 WCI983103 WME983103 WWA983103 P97:Q135 JL97:JM135 TH97:TI135 ADD97:ADE135 AMZ97:ANA135 AWV97:AWW135 BGR97:BGS135 BQN97:BQO135 CAJ97:CAK135 CKF97:CKG135 CUB97:CUC135 DDX97:DDY135 DNT97:DNU135 DXP97:DXQ135 EHL97:EHM135 ERH97:ERI135 FBD97:FBE135 FKZ97:FLA135 FUV97:FUW135 GER97:GES135 GON97:GOO135 GYJ97:GYK135 HIF97:HIG135 HSB97:HSC135 IBX97:IBY135 ILT97:ILU135 IVP97:IVQ135 JFL97:JFM135 JPH97:JPI135 JZD97:JZE135 KIZ97:KJA135 KSV97:KSW135 LCR97:LCS135 LMN97:LMO135 LWJ97:LWK135 MGF97:MGG135 MQB97:MQC135 MZX97:MZY135 NJT97:NJU135 NTP97:NTQ135 ODL97:ODM135 ONH97:ONI135 OXD97:OXE135 PGZ97:PHA135 PQV97:PQW135 QAR97:QAS135 QKN97:QKO135 QUJ97:QUK135 REF97:REG135 ROB97:ROC135 RXX97:RXY135 SHT97:SHU135 SRP97:SRQ135 TBL97:TBM135 TLH97:TLI135 TVD97:TVE135 UEZ97:UFA135 UOV97:UOW135 UYR97:UYS135 VIN97:VIO135 VSJ97:VSK135 WCF97:WCG135 WMB97:WMC135 WVX97:WVY135 P65633:Q65671 JL65633:JM65671 TH65633:TI65671 ADD65633:ADE65671 AMZ65633:ANA65671 AWV65633:AWW65671 BGR65633:BGS65671 BQN65633:BQO65671 CAJ65633:CAK65671 CKF65633:CKG65671 CUB65633:CUC65671 DDX65633:DDY65671 DNT65633:DNU65671 DXP65633:DXQ65671 EHL65633:EHM65671 ERH65633:ERI65671 FBD65633:FBE65671 FKZ65633:FLA65671 FUV65633:FUW65671 GER65633:GES65671 GON65633:GOO65671 GYJ65633:GYK65671 HIF65633:HIG65671 HSB65633:HSC65671 IBX65633:IBY65671 ILT65633:ILU65671 IVP65633:IVQ65671 JFL65633:JFM65671 JPH65633:JPI65671 JZD65633:JZE65671 KIZ65633:KJA65671 KSV65633:KSW65671 LCR65633:LCS65671 LMN65633:LMO65671 LWJ65633:LWK65671 MGF65633:MGG65671 MQB65633:MQC65671 MZX65633:MZY65671 NJT65633:NJU65671 NTP65633:NTQ65671 ODL65633:ODM65671 ONH65633:ONI65671 OXD65633:OXE65671 PGZ65633:PHA65671 PQV65633:PQW65671 QAR65633:QAS65671 QKN65633:QKO65671 QUJ65633:QUK65671 REF65633:REG65671 ROB65633:ROC65671 RXX65633:RXY65671 SHT65633:SHU65671 SRP65633:SRQ65671 TBL65633:TBM65671 TLH65633:TLI65671 TVD65633:TVE65671 UEZ65633:UFA65671 UOV65633:UOW65671 UYR65633:UYS65671 VIN65633:VIO65671 VSJ65633:VSK65671 WCF65633:WCG65671 WMB65633:WMC65671 WVX65633:WVY65671 P131169:Q131207 JL131169:JM131207 TH131169:TI131207 ADD131169:ADE131207 AMZ131169:ANA131207 AWV131169:AWW131207 BGR131169:BGS131207 BQN131169:BQO131207 CAJ131169:CAK131207 CKF131169:CKG131207 CUB131169:CUC131207 DDX131169:DDY131207 DNT131169:DNU131207 DXP131169:DXQ131207 EHL131169:EHM131207 ERH131169:ERI131207 FBD131169:FBE131207 FKZ131169:FLA131207 FUV131169:FUW131207 GER131169:GES131207 GON131169:GOO131207 GYJ131169:GYK131207 HIF131169:HIG131207 HSB131169:HSC131207 IBX131169:IBY131207 ILT131169:ILU131207 IVP131169:IVQ131207 JFL131169:JFM131207 JPH131169:JPI131207 JZD131169:JZE131207 KIZ131169:KJA131207 KSV131169:KSW131207 LCR131169:LCS131207 LMN131169:LMO131207 LWJ131169:LWK131207 MGF131169:MGG131207 MQB131169:MQC131207 MZX131169:MZY131207 NJT131169:NJU131207 NTP131169:NTQ131207 ODL131169:ODM131207 ONH131169:ONI131207 OXD131169:OXE131207 PGZ131169:PHA131207 PQV131169:PQW131207 QAR131169:QAS131207 QKN131169:QKO131207 QUJ131169:QUK131207 REF131169:REG131207 ROB131169:ROC131207 RXX131169:RXY131207 SHT131169:SHU131207 SRP131169:SRQ131207 TBL131169:TBM131207 TLH131169:TLI131207 TVD131169:TVE131207 UEZ131169:UFA131207 UOV131169:UOW131207 UYR131169:UYS131207 VIN131169:VIO131207 VSJ131169:VSK131207 WCF131169:WCG131207 WMB131169:WMC131207 WVX131169:WVY131207 P196705:Q196743 JL196705:JM196743 TH196705:TI196743 ADD196705:ADE196743 AMZ196705:ANA196743 AWV196705:AWW196743 BGR196705:BGS196743 BQN196705:BQO196743 CAJ196705:CAK196743 CKF196705:CKG196743 CUB196705:CUC196743 DDX196705:DDY196743 DNT196705:DNU196743 DXP196705:DXQ196743 EHL196705:EHM196743 ERH196705:ERI196743 FBD196705:FBE196743 FKZ196705:FLA196743 FUV196705:FUW196743 GER196705:GES196743 GON196705:GOO196743 GYJ196705:GYK196743 HIF196705:HIG196743 HSB196705:HSC196743 IBX196705:IBY196743 ILT196705:ILU196743 IVP196705:IVQ196743 JFL196705:JFM196743 JPH196705:JPI196743 JZD196705:JZE196743 KIZ196705:KJA196743 KSV196705:KSW196743 LCR196705:LCS196743 LMN196705:LMO196743 LWJ196705:LWK196743 MGF196705:MGG196743 MQB196705:MQC196743 MZX196705:MZY196743 NJT196705:NJU196743 NTP196705:NTQ196743 ODL196705:ODM196743 ONH196705:ONI196743 OXD196705:OXE196743 PGZ196705:PHA196743 PQV196705:PQW196743 QAR196705:QAS196743 QKN196705:QKO196743 QUJ196705:QUK196743 REF196705:REG196743 ROB196705:ROC196743 RXX196705:RXY196743 SHT196705:SHU196743 SRP196705:SRQ196743 TBL196705:TBM196743 TLH196705:TLI196743 TVD196705:TVE196743 UEZ196705:UFA196743 UOV196705:UOW196743 UYR196705:UYS196743 VIN196705:VIO196743 VSJ196705:VSK196743 WCF196705:WCG196743 WMB196705:WMC196743 WVX196705:WVY196743 P262241:Q262279 JL262241:JM262279 TH262241:TI262279 ADD262241:ADE262279 AMZ262241:ANA262279 AWV262241:AWW262279 BGR262241:BGS262279 BQN262241:BQO262279 CAJ262241:CAK262279 CKF262241:CKG262279 CUB262241:CUC262279 DDX262241:DDY262279 DNT262241:DNU262279 DXP262241:DXQ262279 EHL262241:EHM262279 ERH262241:ERI262279 FBD262241:FBE262279 FKZ262241:FLA262279 FUV262241:FUW262279 GER262241:GES262279 GON262241:GOO262279 GYJ262241:GYK262279 HIF262241:HIG262279 HSB262241:HSC262279 IBX262241:IBY262279 ILT262241:ILU262279 IVP262241:IVQ262279 JFL262241:JFM262279 JPH262241:JPI262279 JZD262241:JZE262279 KIZ262241:KJA262279 KSV262241:KSW262279 LCR262241:LCS262279 LMN262241:LMO262279 LWJ262241:LWK262279 MGF262241:MGG262279 MQB262241:MQC262279 MZX262241:MZY262279 NJT262241:NJU262279 NTP262241:NTQ262279 ODL262241:ODM262279 ONH262241:ONI262279 OXD262241:OXE262279 PGZ262241:PHA262279 PQV262241:PQW262279 QAR262241:QAS262279 QKN262241:QKO262279 QUJ262241:QUK262279 REF262241:REG262279 ROB262241:ROC262279 RXX262241:RXY262279 SHT262241:SHU262279 SRP262241:SRQ262279 TBL262241:TBM262279 TLH262241:TLI262279 TVD262241:TVE262279 UEZ262241:UFA262279 UOV262241:UOW262279 UYR262241:UYS262279 VIN262241:VIO262279 VSJ262241:VSK262279 WCF262241:WCG262279 WMB262241:WMC262279 WVX262241:WVY262279 P327777:Q327815 JL327777:JM327815 TH327777:TI327815 ADD327777:ADE327815 AMZ327777:ANA327815 AWV327777:AWW327815 BGR327777:BGS327815 BQN327777:BQO327815 CAJ327777:CAK327815 CKF327777:CKG327815 CUB327777:CUC327815 DDX327777:DDY327815 DNT327777:DNU327815 DXP327777:DXQ327815 EHL327777:EHM327815 ERH327777:ERI327815 FBD327777:FBE327815 FKZ327777:FLA327815 FUV327777:FUW327815 GER327777:GES327815 GON327777:GOO327815 GYJ327777:GYK327815 HIF327777:HIG327815 HSB327777:HSC327815 IBX327777:IBY327815 ILT327777:ILU327815 IVP327777:IVQ327815 JFL327777:JFM327815 JPH327777:JPI327815 JZD327777:JZE327815 KIZ327777:KJA327815 KSV327777:KSW327815 LCR327777:LCS327815 LMN327777:LMO327815 LWJ327777:LWK327815 MGF327777:MGG327815 MQB327777:MQC327815 MZX327777:MZY327815 NJT327777:NJU327815 NTP327777:NTQ327815 ODL327777:ODM327815 ONH327777:ONI327815 OXD327777:OXE327815 PGZ327777:PHA327815 PQV327777:PQW327815 QAR327777:QAS327815 QKN327777:QKO327815 QUJ327777:QUK327815 REF327777:REG327815 ROB327777:ROC327815 RXX327777:RXY327815 SHT327777:SHU327815 SRP327777:SRQ327815 TBL327777:TBM327815 TLH327777:TLI327815 TVD327777:TVE327815 UEZ327777:UFA327815 UOV327777:UOW327815 UYR327777:UYS327815 VIN327777:VIO327815 VSJ327777:VSK327815 WCF327777:WCG327815 WMB327777:WMC327815 WVX327777:WVY327815 P393313:Q393351 JL393313:JM393351 TH393313:TI393351 ADD393313:ADE393351 AMZ393313:ANA393351 AWV393313:AWW393351 BGR393313:BGS393351 BQN393313:BQO393351 CAJ393313:CAK393351 CKF393313:CKG393351 CUB393313:CUC393351 DDX393313:DDY393351 DNT393313:DNU393351 DXP393313:DXQ393351 EHL393313:EHM393351 ERH393313:ERI393351 FBD393313:FBE393351 FKZ393313:FLA393351 FUV393313:FUW393351 GER393313:GES393351 GON393313:GOO393351 GYJ393313:GYK393351 HIF393313:HIG393351 HSB393313:HSC393351 IBX393313:IBY393351 ILT393313:ILU393351 IVP393313:IVQ393351 JFL393313:JFM393351 JPH393313:JPI393351 JZD393313:JZE393351 KIZ393313:KJA393351 KSV393313:KSW393351 LCR393313:LCS393351 LMN393313:LMO393351 LWJ393313:LWK393351 MGF393313:MGG393351 MQB393313:MQC393351 MZX393313:MZY393351 NJT393313:NJU393351 NTP393313:NTQ393351 ODL393313:ODM393351 ONH393313:ONI393351 OXD393313:OXE393351 PGZ393313:PHA393351 PQV393313:PQW393351 QAR393313:QAS393351 QKN393313:QKO393351 QUJ393313:QUK393351 REF393313:REG393351 ROB393313:ROC393351 RXX393313:RXY393351 SHT393313:SHU393351 SRP393313:SRQ393351 TBL393313:TBM393351 TLH393313:TLI393351 TVD393313:TVE393351 UEZ393313:UFA393351 UOV393313:UOW393351 UYR393313:UYS393351 VIN393313:VIO393351 VSJ393313:VSK393351 WCF393313:WCG393351 WMB393313:WMC393351 WVX393313:WVY393351 P458849:Q458887 JL458849:JM458887 TH458849:TI458887 ADD458849:ADE458887 AMZ458849:ANA458887 AWV458849:AWW458887 BGR458849:BGS458887 BQN458849:BQO458887 CAJ458849:CAK458887 CKF458849:CKG458887 CUB458849:CUC458887 DDX458849:DDY458887 DNT458849:DNU458887 DXP458849:DXQ458887 EHL458849:EHM458887 ERH458849:ERI458887 FBD458849:FBE458887 FKZ458849:FLA458887 FUV458849:FUW458887 GER458849:GES458887 GON458849:GOO458887 GYJ458849:GYK458887 HIF458849:HIG458887 HSB458849:HSC458887 IBX458849:IBY458887 ILT458849:ILU458887 IVP458849:IVQ458887 JFL458849:JFM458887 JPH458849:JPI458887 JZD458849:JZE458887 KIZ458849:KJA458887 KSV458849:KSW458887 LCR458849:LCS458887 LMN458849:LMO458887 LWJ458849:LWK458887 MGF458849:MGG458887 MQB458849:MQC458887 MZX458849:MZY458887 NJT458849:NJU458887 NTP458849:NTQ458887 ODL458849:ODM458887 ONH458849:ONI458887 OXD458849:OXE458887 PGZ458849:PHA458887 PQV458849:PQW458887 QAR458849:QAS458887 QKN458849:QKO458887 QUJ458849:QUK458887 REF458849:REG458887 ROB458849:ROC458887 RXX458849:RXY458887 SHT458849:SHU458887 SRP458849:SRQ458887 TBL458849:TBM458887 TLH458849:TLI458887 TVD458849:TVE458887 UEZ458849:UFA458887 UOV458849:UOW458887 UYR458849:UYS458887 VIN458849:VIO458887 VSJ458849:VSK458887 WCF458849:WCG458887 WMB458849:WMC458887 WVX458849:WVY458887 P524385:Q524423 JL524385:JM524423 TH524385:TI524423 ADD524385:ADE524423 AMZ524385:ANA524423 AWV524385:AWW524423 BGR524385:BGS524423 BQN524385:BQO524423 CAJ524385:CAK524423 CKF524385:CKG524423 CUB524385:CUC524423 DDX524385:DDY524423 DNT524385:DNU524423 DXP524385:DXQ524423 EHL524385:EHM524423 ERH524385:ERI524423 FBD524385:FBE524423 FKZ524385:FLA524423 FUV524385:FUW524423 GER524385:GES524423 GON524385:GOO524423 GYJ524385:GYK524423 HIF524385:HIG524423 HSB524385:HSC524423 IBX524385:IBY524423 ILT524385:ILU524423 IVP524385:IVQ524423 JFL524385:JFM524423 JPH524385:JPI524423 JZD524385:JZE524423 KIZ524385:KJA524423 KSV524385:KSW524423 LCR524385:LCS524423 LMN524385:LMO524423 LWJ524385:LWK524423 MGF524385:MGG524423 MQB524385:MQC524423 MZX524385:MZY524423 NJT524385:NJU524423 NTP524385:NTQ524423 ODL524385:ODM524423 ONH524385:ONI524423 OXD524385:OXE524423 PGZ524385:PHA524423 PQV524385:PQW524423 QAR524385:QAS524423 QKN524385:QKO524423 QUJ524385:QUK524423 REF524385:REG524423 ROB524385:ROC524423 RXX524385:RXY524423 SHT524385:SHU524423 SRP524385:SRQ524423 TBL524385:TBM524423 TLH524385:TLI524423 TVD524385:TVE524423 UEZ524385:UFA524423 UOV524385:UOW524423 UYR524385:UYS524423 VIN524385:VIO524423 VSJ524385:VSK524423 WCF524385:WCG524423 WMB524385:WMC524423 WVX524385:WVY524423 P589921:Q589959 JL589921:JM589959 TH589921:TI589959 ADD589921:ADE589959 AMZ589921:ANA589959 AWV589921:AWW589959 BGR589921:BGS589959 BQN589921:BQO589959 CAJ589921:CAK589959 CKF589921:CKG589959 CUB589921:CUC589959 DDX589921:DDY589959 DNT589921:DNU589959 DXP589921:DXQ589959 EHL589921:EHM589959 ERH589921:ERI589959 FBD589921:FBE589959 FKZ589921:FLA589959 FUV589921:FUW589959 GER589921:GES589959 GON589921:GOO589959 GYJ589921:GYK589959 HIF589921:HIG589959 HSB589921:HSC589959 IBX589921:IBY589959 ILT589921:ILU589959 IVP589921:IVQ589959 JFL589921:JFM589959 JPH589921:JPI589959 JZD589921:JZE589959 KIZ589921:KJA589959 KSV589921:KSW589959 LCR589921:LCS589959 LMN589921:LMO589959 LWJ589921:LWK589959 MGF589921:MGG589959 MQB589921:MQC589959 MZX589921:MZY589959 NJT589921:NJU589959 NTP589921:NTQ589959 ODL589921:ODM589959 ONH589921:ONI589959 OXD589921:OXE589959 PGZ589921:PHA589959 PQV589921:PQW589959 QAR589921:QAS589959 QKN589921:QKO589959 QUJ589921:QUK589959 REF589921:REG589959 ROB589921:ROC589959 RXX589921:RXY589959 SHT589921:SHU589959 SRP589921:SRQ589959 TBL589921:TBM589959 TLH589921:TLI589959 TVD589921:TVE589959 UEZ589921:UFA589959 UOV589921:UOW589959 UYR589921:UYS589959 VIN589921:VIO589959 VSJ589921:VSK589959 WCF589921:WCG589959 WMB589921:WMC589959 WVX589921:WVY589959 P655457:Q655495 JL655457:JM655495 TH655457:TI655495 ADD655457:ADE655495 AMZ655457:ANA655495 AWV655457:AWW655495 BGR655457:BGS655495 BQN655457:BQO655495 CAJ655457:CAK655495 CKF655457:CKG655495 CUB655457:CUC655495 DDX655457:DDY655495 DNT655457:DNU655495 DXP655457:DXQ655495 EHL655457:EHM655495 ERH655457:ERI655495 FBD655457:FBE655495 FKZ655457:FLA655495 FUV655457:FUW655495 GER655457:GES655495 GON655457:GOO655495 GYJ655457:GYK655495 HIF655457:HIG655495 HSB655457:HSC655495 IBX655457:IBY655495 ILT655457:ILU655495 IVP655457:IVQ655495 JFL655457:JFM655495 JPH655457:JPI655495 JZD655457:JZE655495 KIZ655457:KJA655495 KSV655457:KSW655495 LCR655457:LCS655495 LMN655457:LMO655495 LWJ655457:LWK655495 MGF655457:MGG655495 MQB655457:MQC655495 MZX655457:MZY655495 NJT655457:NJU655495 NTP655457:NTQ655495 ODL655457:ODM655495 ONH655457:ONI655495 OXD655457:OXE655495 PGZ655457:PHA655495 PQV655457:PQW655495 QAR655457:QAS655495 QKN655457:QKO655495 QUJ655457:QUK655495 REF655457:REG655495 ROB655457:ROC655495 RXX655457:RXY655495 SHT655457:SHU655495 SRP655457:SRQ655495 TBL655457:TBM655495 TLH655457:TLI655495 TVD655457:TVE655495 UEZ655457:UFA655495 UOV655457:UOW655495 UYR655457:UYS655495 VIN655457:VIO655495 VSJ655457:VSK655495 WCF655457:WCG655495 WMB655457:WMC655495 WVX655457:WVY655495 P720993:Q721031 JL720993:JM721031 TH720993:TI721031 ADD720993:ADE721031 AMZ720993:ANA721031 AWV720993:AWW721031 BGR720993:BGS721031 BQN720993:BQO721031 CAJ720993:CAK721031 CKF720993:CKG721031 CUB720993:CUC721031 DDX720993:DDY721031 DNT720993:DNU721031 DXP720993:DXQ721031 EHL720993:EHM721031 ERH720993:ERI721031 FBD720993:FBE721031 FKZ720993:FLA721031 FUV720993:FUW721031 GER720993:GES721031 GON720993:GOO721031 GYJ720993:GYK721031 HIF720993:HIG721031 HSB720993:HSC721031 IBX720993:IBY721031 ILT720993:ILU721031 IVP720993:IVQ721031 JFL720993:JFM721031 JPH720993:JPI721031 JZD720993:JZE721031 KIZ720993:KJA721031 KSV720993:KSW721031 LCR720993:LCS721031 LMN720993:LMO721031 LWJ720993:LWK721031 MGF720993:MGG721031 MQB720993:MQC721031 MZX720993:MZY721031 NJT720993:NJU721031 NTP720993:NTQ721031 ODL720993:ODM721031 ONH720993:ONI721031 OXD720993:OXE721031 PGZ720993:PHA721031 PQV720993:PQW721031 QAR720993:QAS721031 QKN720993:QKO721031 QUJ720993:QUK721031 REF720993:REG721031 ROB720993:ROC721031 RXX720993:RXY721031 SHT720993:SHU721031 SRP720993:SRQ721031 TBL720993:TBM721031 TLH720993:TLI721031 TVD720993:TVE721031 UEZ720993:UFA721031 UOV720993:UOW721031 UYR720993:UYS721031 VIN720993:VIO721031 VSJ720993:VSK721031 WCF720993:WCG721031 WMB720993:WMC721031 WVX720993:WVY721031 P786529:Q786567 JL786529:JM786567 TH786529:TI786567 ADD786529:ADE786567 AMZ786529:ANA786567 AWV786529:AWW786567 BGR786529:BGS786567 BQN786529:BQO786567 CAJ786529:CAK786567 CKF786529:CKG786567 CUB786529:CUC786567 DDX786529:DDY786567 DNT786529:DNU786567 DXP786529:DXQ786567 EHL786529:EHM786567 ERH786529:ERI786567 FBD786529:FBE786567 FKZ786529:FLA786567 FUV786529:FUW786567 GER786529:GES786567 GON786529:GOO786567 GYJ786529:GYK786567 HIF786529:HIG786567 HSB786529:HSC786567 IBX786529:IBY786567 ILT786529:ILU786567 IVP786529:IVQ786567 JFL786529:JFM786567 JPH786529:JPI786567 JZD786529:JZE786567 KIZ786529:KJA786567 KSV786529:KSW786567 LCR786529:LCS786567 LMN786529:LMO786567 LWJ786529:LWK786567 MGF786529:MGG786567 MQB786529:MQC786567 MZX786529:MZY786567 NJT786529:NJU786567 NTP786529:NTQ786567 ODL786529:ODM786567 ONH786529:ONI786567 OXD786529:OXE786567 PGZ786529:PHA786567 PQV786529:PQW786567 QAR786529:QAS786567 QKN786529:QKO786567 QUJ786529:QUK786567 REF786529:REG786567 ROB786529:ROC786567 RXX786529:RXY786567 SHT786529:SHU786567 SRP786529:SRQ786567 TBL786529:TBM786567 TLH786529:TLI786567 TVD786529:TVE786567 UEZ786529:UFA786567 UOV786529:UOW786567 UYR786529:UYS786567 VIN786529:VIO786567 VSJ786529:VSK786567 WCF786529:WCG786567 WMB786529:WMC786567 WVX786529:WVY786567 P852065:Q852103 JL852065:JM852103 TH852065:TI852103 ADD852065:ADE852103 AMZ852065:ANA852103 AWV852065:AWW852103 BGR852065:BGS852103 BQN852065:BQO852103 CAJ852065:CAK852103 CKF852065:CKG852103 CUB852065:CUC852103 DDX852065:DDY852103 DNT852065:DNU852103 DXP852065:DXQ852103 EHL852065:EHM852103 ERH852065:ERI852103 FBD852065:FBE852103 FKZ852065:FLA852103 FUV852065:FUW852103 GER852065:GES852103 GON852065:GOO852103 GYJ852065:GYK852103 HIF852065:HIG852103 HSB852065:HSC852103 IBX852065:IBY852103 ILT852065:ILU852103 IVP852065:IVQ852103 JFL852065:JFM852103 JPH852065:JPI852103 JZD852065:JZE852103 KIZ852065:KJA852103 KSV852065:KSW852103 LCR852065:LCS852103 LMN852065:LMO852103 LWJ852065:LWK852103 MGF852065:MGG852103 MQB852065:MQC852103 MZX852065:MZY852103 NJT852065:NJU852103 NTP852065:NTQ852103 ODL852065:ODM852103 ONH852065:ONI852103 OXD852065:OXE852103 PGZ852065:PHA852103 PQV852065:PQW852103 QAR852065:QAS852103 QKN852065:QKO852103 QUJ852065:QUK852103 REF852065:REG852103 ROB852065:ROC852103 RXX852065:RXY852103 SHT852065:SHU852103 SRP852065:SRQ852103 TBL852065:TBM852103 TLH852065:TLI852103 TVD852065:TVE852103 UEZ852065:UFA852103 UOV852065:UOW852103 UYR852065:UYS852103 VIN852065:VIO852103 VSJ852065:VSK852103 WCF852065:WCG852103 WMB852065:WMC852103 WVX852065:WVY852103 P917601:Q917639 JL917601:JM917639 TH917601:TI917639 ADD917601:ADE917639 AMZ917601:ANA917639 AWV917601:AWW917639 BGR917601:BGS917639 BQN917601:BQO917639 CAJ917601:CAK917639 CKF917601:CKG917639 CUB917601:CUC917639 DDX917601:DDY917639 DNT917601:DNU917639 DXP917601:DXQ917639 EHL917601:EHM917639 ERH917601:ERI917639 FBD917601:FBE917639 FKZ917601:FLA917639 FUV917601:FUW917639 GER917601:GES917639 GON917601:GOO917639 GYJ917601:GYK917639 HIF917601:HIG917639 HSB917601:HSC917639 IBX917601:IBY917639 ILT917601:ILU917639 IVP917601:IVQ917639 JFL917601:JFM917639 JPH917601:JPI917639 JZD917601:JZE917639 KIZ917601:KJA917639 KSV917601:KSW917639 LCR917601:LCS917639 LMN917601:LMO917639 LWJ917601:LWK917639 MGF917601:MGG917639 MQB917601:MQC917639 MZX917601:MZY917639 NJT917601:NJU917639 NTP917601:NTQ917639 ODL917601:ODM917639 ONH917601:ONI917639 OXD917601:OXE917639 PGZ917601:PHA917639 PQV917601:PQW917639 QAR917601:QAS917639 QKN917601:QKO917639 QUJ917601:QUK917639 REF917601:REG917639 ROB917601:ROC917639 RXX917601:RXY917639 SHT917601:SHU917639 SRP917601:SRQ917639 TBL917601:TBM917639 TLH917601:TLI917639 TVD917601:TVE917639 UEZ917601:UFA917639 UOV917601:UOW917639 UYR917601:UYS917639 VIN917601:VIO917639 VSJ917601:VSK917639 WCF917601:WCG917639 WMB917601:WMC917639 WVX917601:WVY917639 P983137:Q983175 JL983137:JM983175 TH983137:TI983175 ADD983137:ADE983175 AMZ983137:ANA983175 AWV983137:AWW983175 BGR983137:BGS983175 BQN983137:BQO983175 CAJ983137:CAK983175 CKF983137:CKG983175 CUB983137:CUC983175 DDX983137:DDY983175 DNT983137:DNU983175 DXP983137:DXQ983175 EHL983137:EHM983175 ERH983137:ERI983175 FBD983137:FBE983175 FKZ983137:FLA983175 FUV983137:FUW983175 GER983137:GES983175 GON983137:GOO983175 GYJ983137:GYK983175 HIF983137:HIG983175 HSB983137:HSC983175 IBX983137:IBY983175 ILT983137:ILU983175 IVP983137:IVQ983175 JFL983137:JFM983175 JPH983137:JPI983175 JZD983137:JZE983175 KIZ983137:KJA983175 KSV983137:KSW983175 LCR983137:LCS983175 LMN983137:LMO983175 LWJ983137:LWK983175 MGF983137:MGG983175 MQB983137:MQC983175 MZX983137:MZY983175 NJT983137:NJU983175 NTP983137:NTQ983175 ODL983137:ODM983175 ONH983137:ONI983175 OXD983137:OXE983175 PGZ983137:PHA983175 PQV983137:PQW983175 QAR983137:QAS983175 QKN983137:QKO983175 QUJ983137:QUK983175 REF983137:REG983175 ROB983137:ROC983175 RXX983137:RXY983175 SHT983137:SHU983175 SRP983137:SRQ983175 TBL983137:TBM983175 TLH983137:TLI983175 TVD983137:TVE983175 UEZ983137:UFA983175 UOV983137:UOW983175 UYR983137:UYS983175 VIN983137:VIO983175 VSJ983137:VSK983175 WCF983137:WCG983175 WMB983137:WMC983175 WVX983137:WVY983175 Q189 JM189 TI189 ADE189 ANA189 AWW189 BGS189 BQO189 CAK189 CKG189 CUC189 DDY189 DNU189 DXQ189 EHM189 ERI189 FBE189 FLA189 FUW189 GES189 GOO189 GYK189 HIG189 HSC189 IBY189 ILU189 IVQ189 JFM189 JPI189 JZE189 KJA189 KSW189 LCS189 LMO189 LWK189 MGG189 MQC189 MZY189 NJU189 NTQ189 ODM189 ONI189 OXE189 PHA189 PQW189 QAS189 QKO189 QUK189 REG189 ROC189 RXY189 SHU189 SRQ189 TBM189 TLI189 TVE189 UFA189 UOW189 UYS189 VIO189 VSK189 WCG189 WMC189 WVY189 Q65725 JM65725 TI65725 ADE65725 ANA65725 AWW65725 BGS65725 BQO65725 CAK65725 CKG65725 CUC65725 DDY65725 DNU65725 DXQ65725 EHM65725 ERI65725 FBE65725 FLA65725 FUW65725 GES65725 GOO65725 GYK65725 HIG65725 HSC65725 IBY65725 ILU65725 IVQ65725 JFM65725 JPI65725 JZE65725 KJA65725 KSW65725 LCS65725 LMO65725 LWK65725 MGG65725 MQC65725 MZY65725 NJU65725 NTQ65725 ODM65725 ONI65725 OXE65725 PHA65725 PQW65725 QAS65725 QKO65725 QUK65725 REG65725 ROC65725 RXY65725 SHU65725 SRQ65725 TBM65725 TLI65725 TVE65725 UFA65725 UOW65725 UYS65725 VIO65725 VSK65725 WCG65725 WMC65725 WVY65725 Q131261 JM131261 TI131261 ADE131261 ANA131261 AWW131261 BGS131261 BQO131261 CAK131261 CKG131261 CUC131261 DDY131261 DNU131261 DXQ131261 EHM131261 ERI131261 FBE131261 FLA131261 FUW131261 GES131261 GOO131261 GYK131261 HIG131261 HSC131261 IBY131261 ILU131261 IVQ131261 JFM131261 JPI131261 JZE131261 KJA131261 KSW131261 LCS131261 LMO131261 LWK131261 MGG131261 MQC131261 MZY131261 NJU131261 NTQ131261 ODM131261 ONI131261 OXE131261 PHA131261 PQW131261 QAS131261 QKO131261 QUK131261 REG131261 ROC131261 RXY131261 SHU131261 SRQ131261 TBM131261 TLI131261 TVE131261 UFA131261 UOW131261 UYS131261 VIO131261 VSK131261 WCG131261 WMC131261 WVY131261 Q196797 JM196797 TI196797 ADE196797 ANA196797 AWW196797 BGS196797 BQO196797 CAK196797 CKG196797 CUC196797 DDY196797 DNU196797 DXQ196797 EHM196797 ERI196797 FBE196797 FLA196797 FUW196797 GES196797 GOO196797 GYK196797 HIG196797 HSC196797 IBY196797 ILU196797 IVQ196797 JFM196797 JPI196797 JZE196797 KJA196797 KSW196797 LCS196797 LMO196797 LWK196797 MGG196797 MQC196797 MZY196797 NJU196797 NTQ196797 ODM196797 ONI196797 OXE196797 PHA196797 PQW196797 QAS196797 QKO196797 QUK196797 REG196797 ROC196797 RXY196797 SHU196797 SRQ196797 TBM196797 TLI196797 TVE196797 UFA196797 UOW196797 UYS196797 VIO196797 VSK196797 WCG196797 WMC196797 WVY196797 Q262333 JM262333 TI262333 ADE262333 ANA262333 AWW262333 BGS262333 BQO262333 CAK262333 CKG262333 CUC262333 DDY262333 DNU262333 DXQ262333 EHM262333 ERI262333 FBE262333 FLA262333 FUW262333 GES262333 GOO262333 GYK262333 HIG262333 HSC262333 IBY262333 ILU262333 IVQ262333 JFM262333 JPI262333 JZE262333 KJA262333 KSW262333 LCS262333 LMO262333 LWK262333 MGG262333 MQC262333 MZY262333 NJU262333 NTQ262333 ODM262333 ONI262333 OXE262333 PHA262333 PQW262333 QAS262333 QKO262333 QUK262333 REG262333 ROC262333 RXY262333 SHU262333 SRQ262333 TBM262333 TLI262333 TVE262333 UFA262333 UOW262333 UYS262333 VIO262333 VSK262333 WCG262333 WMC262333 WVY262333 Q327869 JM327869 TI327869 ADE327869 ANA327869 AWW327869 BGS327869 BQO327869 CAK327869 CKG327869 CUC327869 DDY327869 DNU327869 DXQ327869 EHM327869 ERI327869 FBE327869 FLA327869 FUW327869 GES327869 GOO327869 GYK327869 HIG327869 HSC327869 IBY327869 ILU327869 IVQ327869 JFM327869 JPI327869 JZE327869 KJA327869 KSW327869 LCS327869 LMO327869 LWK327869 MGG327869 MQC327869 MZY327869 NJU327869 NTQ327869 ODM327869 ONI327869 OXE327869 PHA327869 PQW327869 QAS327869 QKO327869 QUK327869 REG327869 ROC327869 RXY327869 SHU327869 SRQ327869 TBM327869 TLI327869 TVE327869 UFA327869 UOW327869 UYS327869 VIO327869 VSK327869 WCG327869 WMC327869 WVY327869 Q393405 JM393405 TI393405 ADE393405 ANA393405 AWW393405 BGS393405 BQO393405 CAK393405 CKG393405 CUC393405 DDY393405 DNU393405 DXQ393405 EHM393405 ERI393405 FBE393405 FLA393405 FUW393405 GES393405 GOO393405 GYK393405 HIG393405 HSC393405 IBY393405 ILU393405 IVQ393405 JFM393405 JPI393405 JZE393405 KJA393405 KSW393405 LCS393405 LMO393405 LWK393405 MGG393405 MQC393405 MZY393405 NJU393405 NTQ393405 ODM393405 ONI393405 OXE393405 PHA393405 PQW393405 QAS393405 QKO393405 QUK393405 REG393405 ROC393405 RXY393405 SHU393405 SRQ393405 TBM393405 TLI393405 TVE393405 UFA393405 UOW393405 UYS393405 VIO393405 VSK393405 WCG393405 WMC393405 WVY393405 Q458941 JM458941 TI458941 ADE458941 ANA458941 AWW458941 BGS458941 BQO458941 CAK458941 CKG458941 CUC458941 DDY458941 DNU458941 DXQ458941 EHM458941 ERI458941 FBE458941 FLA458941 FUW458941 GES458941 GOO458941 GYK458941 HIG458941 HSC458941 IBY458941 ILU458941 IVQ458941 JFM458941 JPI458941 JZE458941 KJA458941 KSW458941 LCS458941 LMO458941 LWK458941 MGG458941 MQC458941 MZY458941 NJU458941 NTQ458941 ODM458941 ONI458941 OXE458941 PHA458941 PQW458941 QAS458941 QKO458941 QUK458941 REG458941 ROC458941 RXY458941 SHU458941 SRQ458941 TBM458941 TLI458941 TVE458941 UFA458941 UOW458941 UYS458941 VIO458941 VSK458941 WCG458941 WMC458941 WVY458941 Q524477 JM524477 TI524477 ADE524477 ANA524477 AWW524477 BGS524477 BQO524477 CAK524477 CKG524477 CUC524477 DDY524477 DNU524477 DXQ524477 EHM524477 ERI524477 FBE524477 FLA524477 FUW524477 GES524477 GOO524477 GYK524477 HIG524477 HSC524477 IBY524477 ILU524477 IVQ524477 JFM524477 JPI524477 JZE524477 KJA524477 KSW524477 LCS524477 LMO524477 LWK524477 MGG524477 MQC524477 MZY524477 NJU524477 NTQ524477 ODM524477 ONI524477 OXE524477 PHA524477 PQW524477 QAS524477 QKO524477 QUK524477 REG524477 ROC524477 RXY524477 SHU524477 SRQ524477 TBM524477 TLI524477 TVE524477 UFA524477 UOW524477 UYS524477 VIO524477 VSK524477 WCG524477 WMC524477 WVY524477 Q590013 JM590013 TI590013 ADE590013 ANA590013 AWW590013 BGS590013 BQO590013 CAK590013 CKG590013 CUC590013 DDY590013 DNU590013 DXQ590013 EHM590013 ERI590013 FBE590013 FLA590013 FUW590013 GES590013 GOO590013 GYK590013 HIG590013 HSC590013 IBY590013 ILU590013 IVQ590013 JFM590013 JPI590013 JZE590013 KJA590013 KSW590013 LCS590013 LMO590013 LWK590013 MGG590013 MQC590013 MZY590013 NJU590013 NTQ590013 ODM590013 ONI590013 OXE590013 PHA590013 PQW590013 QAS590013 QKO590013 QUK590013 REG590013 ROC590013 RXY590013 SHU590013 SRQ590013 TBM590013 TLI590013 TVE590013 UFA590013 UOW590013 UYS590013 VIO590013 VSK590013 WCG590013 WMC590013 WVY590013 Q655549 JM655549 TI655549 ADE655549 ANA655549 AWW655549 BGS655549 BQO655549 CAK655549 CKG655549 CUC655549 DDY655549 DNU655549 DXQ655549 EHM655549 ERI655549 FBE655549 FLA655549 FUW655549 GES655549 GOO655549 GYK655549 HIG655549 HSC655549 IBY655549 ILU655549 IVQ655549 JFM655549 JPI655549 JZE655549 KJA655549 KSW655549 LCS655549 LMO655549 LWK655549 MGG655549 MQC655549 MZY655549 NJU655549 NTQ655549 ODM655549 ONI655549 OXE655549 PHA655549 PQW655549 QAS655549 QKO655549 QUK655549 REG655549 ROC655549 RXY655549 SHU655549 SRQ655549 TBM655549 TLI655549 TVE655549 UFA655549 UOW655549 UYS655549 VIO655549 VSK655549 WCG655549 WMC655549 WVY655549 Q721085 JM721085 TI721085 ADE721085 ANA721085 AWW721085 BGS721085 BQO721085 CAK721085 CKG721085 CUC721085 DDY721085 DNU721085 DXQ721085 EHM721085 ERI721085 FBE721085 FLA721085 FUW721085 GES721085 GOO721085 GYK721085 HIG721085 HSC721085 IBY721085 ILU721085 IVQ721085 JFM721085 JPI721085 JZE721085 KJA721085 KSW721085 LCS721085 LMO721085 LWK721085 MGG721085 MQC721085 MZY721085 NJU721085 NTQ721085 ODM721085 ONI721085 OXE721085 PHA721085 PQW721085 QAS721085 QKO721085 QUK721085 REG721085 ROC721085 RXY721085 SHU721085 SRQ721085 TBM721085 TLI721085 TVE721085 UFA721085 UOW721085 UYS721085 VIO721085 VSK721085 WCG721085 WMC721085 WVY721085 Q786621 JM786621 TI786621 ADE786621 ANA786621 AWW786621 BGS786621 BQO786621 CAK786621 CKG786621 CUC786621 DDY786621 DNU786621 DXQ786621 EHM786621 ERI786621 FBE786621 FLA786621 FUW786621 GES786621 GOO786621 GYK786621 HIG786621 HSC786621 IBY786621 ILU786621 IVQ786621 JFM786621 JPI786621 JZE786621 KJA786621 KSW786621 LCS786621 LMO786621 LWK786621 MGG786621 MQC786621 MZY786621 NJU786621 NTQ786621 ODM786621 ONI786621 OXE786621 PHA786621 PQW786621 QAS786621 QKO786621 QUK786621 REG786621 ROC786621 RXY786621 SHU786621 SRQ786621 TBM786621 TLI786621 TVE786621 UFA786621 UOW786621 UYS786621 VIO786621 VSK786621 WCG786621 WMC786621 WVY786621 Q852157 JM852157 TI852157 ADE852157 ANA852157 AWW852157 BGS852157 BQO852157 CAK852157 CKG852157 CUC852157 DDY852157 DNU852157 DXQ852157 EHM852157 ERI852157 FBE852157 FLA852157 FUW852157 GES852157 GOO852157 GYK852157 HIG852157 HSC852157 IBY852157 ILU852157 IVQ852157 JFM852157 JPI852157 JZE852157 KJA852157 KSW852157 LCS852157 LMO852157 LWK852157 MGG852157 MQC852157 MZY852157 NJU852157 NTQ852157 ODM852157 ONI852157 OXE852157 PHA852157 PQW852157 QAS852157 QKO852157 QUK852157 REG852157 ROC852157 RXY852157 SHU852157 SRQ852157 TBM852157 TLI852157 TVE852157 UFA852157 UOW852157 UYS852157 VIO852157 VSK852157 WCG852157 WMC852157 WVY852157 Q917693 JM917693 TI917693 ADE917693 ANA917693 AWW917693 BGS917693 BQO917693 CAK917693 CKG917693 CUC917693 DDY917693 DNU917693 DXQ917693 EHM917693 ERI917693 FBE917693 FLA917693 FUW917693 GES917693 GOO917693 GYK917693 HIG917693 HSC917693 IBY917693 ILU917693 IVQ917693 JFM917693 JPI917693 JZE917693 KJA917693 KSW917693 LCS917693 LMO917693 LWK917693 MGG917693 MQC917693 MZY917693 NJU917693 NTQ917693 ODM917693 ONI917693 OXE917693 PHA917693 PQW917693 QAS917693 QKO917693 QUK917693 REG917693 ROC917693 RXY917693 SHU917693 SRQ917693 TBM917693 TLI917693 TVE917693 UFA917693 UOW917693 UYS917693 VIO917693 VSK917693 WCG917693 WMC917693 WVY917693 Q983229 JM983229 TI983229 ADE983229 ANA983229 AWW983229 BGS983229 BQO983229 CAK983229 CKG983229 CUC983229 DDY983229 DNU983229 DXQ983229 EHM983229 ERI983229 FBE983229 FLA983229 FUW983229 GES983229 GOO983229 GYK983229 HIG983229 HSC983229 IBY983229 ILU983229 IVQ983229 JFM983229 JPI983229 JZE983229 KJA983229 KSW983229 LCS983229 LMO983229 LWK983229 MGG983229 MQC983229 MZY983229 NJU983229 NTQ983229 ODM983229 ONI983229 OXE983229 PHA983229 PQW983229 QAS983229 QKO983229 QUK983229 REG983229 ROC983229 RXY983229 SHU983229 SRQ983229 TBM983229 TLI983229 TVE983229 UFA983229 UOW983229 UYS983229 VIO983229 VSK983229 WCG983229 WMC983229 WVY983229 AG27:AG30 KC27:KC30 TY27:TY30 ADU27:ADU30 ANQ27:ANQ30 AXM27:AXM30 BHI27:BHI30 BRE27:BRE30 CBA27:CBA30 CKW27:CKW30 CUS27:CUS30 DEO27:DEO30 DOK27:DOK30 DYG27:DYG30 EIC27:EIC30 ERY27:ERY30 FBU27:FBU30 FLQ27:FLQ30 FVM27:FVM30 GFI27:GFI30 GPE27:GPE30 GZA27:GZA30 HIW27:HIW30 HSS27:HSS30 ICO27:ICO30 IMK27:IMK30 IWG27:IWG30 JGC27:JGC30 JPY27:JPY30 JZU27:JZU30 KJQ27:KJQ30 KTM27:KTM30 LDI27:LDI30 LNE27:LNE30 LXA27:LXA30 MGW27:MGW30 MQS27:MQS30 NAO27:NAO30 NKK27:NKK30 NUG27:NUG30 OEC27:OEC30 ONY27:ONY30 OXU27:OXU30 PHQ27:PHQ30 PRM27:PRM30 QBI27:QBI30 QLE27:QLE30 QVA27:QVA30 REW27:REW30 ROS27:ROS30 RYO27:RYO30 SIK27:SIK30 SSG27:SSG30 TCC27:TCC30 TLY27:TLY30 TVU27:TVU30 UFQ27:UFQ30 UPM27:UPM30 UZI27:UZI30 VJE27:VJE30 VTA27:VTA30 WCW27:WCW30 WMS27:WMS30 WWO27:WWO30 AG65563:AG65566 KC65563:KC65566 TY65563:TY65566 ADU65563:ADU65566 ANQ65563:ANQ65566 AXM65563:AXM65566 BHI65563:BHI65566 BRE65563:BRE65566 CBA65563:CBA65566 CKW65563:CKW65566 CUS65563:CUS65566 DEO65563:DEO65566 DOK65563:DOK65566 DYG65563:DYG65566 EIC65563:EIC65566 ERY65563:ERY65566 FBU65563:FBU65566 FLQ65563:FLQ65566 FVM65563:FVM65566 GFI65563:GFI65566 GPE65563:GPE65566 GZA65563:GZA65566 HIW65563:HIW65566 HSS65563:HSS65566 ICO65563:ICO65566 IMK65563:IMK65566 IWG65563:IWG65566 JGC65563:JGC65566 JPY65563:JPY65566 JZU65563:JZU65566 KJQ65563:KJQ65566 KTM65563:KTM65566 LDI65563:LDI65566 LNE65563:LNE65566 LXA65563:LXA65566 MGW65563:MGW65566 MQS65563:MQS65566 NAO65563:NAO65566 NKK65563:NKK65566 NUG65563:NUG65566 OEC65563:OEC65566 ONY65563:ONY65566 OXU65563:OXU65566 PHQ65563:PHQ65566 PRM65563:PRM65566 QBI65563:QBI65566 QLE65563:QLE65566 QVA65563:QVA65566 REW65563:REW65566 ROS65563:ROS65566 RYO65563:RYO65566 SIK65563:SIK65566 SSG65563:SSG65566 TCC65563:TCC65566 TLY65563:TLY65566 TVU65563:TVU65566 UFQ65563:UFQ65566 UPM65563:UPM65566 UZI65563:UZI65566 VJE65563:VJE65566 VTA65563:VTA65566 WCW65563:WCW65566 WMS65563:WMS65566 WWO65563:WWO65566 AG131099:AG131102 KC131099:KC131102 TY131099:TY131102 ADU131099:ADU131102 ANQ131099:ANQ131102 AXM131099:AXM131102 BHI131099:BHI131102 BRE131099:BRE131102 CBA131099:CBA131102 CKW131099:CKW131102 CUS131099:CUS131102 DEO131099:DEO131102 DOK131099:DOK131102 DYG131099:DYG131102 EIC131099:EIC131102 ERY131099:ERY131102 FBU131099:FBU131102 FLQ131099:FLQ131102 FVM131099:FVM131102 GFI131099:GFI131102 GPE131099:GPE131102 GZA131099:GZA131102 HIW131099:HIW131102 HSS131099:HSS131102 ICO131099:ICO131102 IMK131099:IMK131102 IWG131099:IWG131102 JGC131099:JGC131102 JPY131099:JPY131102 JZU131099:JZU131102 KJQ131099:KJQ131102 KTM131099:KTM131102 LDI131099:LDI131102 LNE131099:LNE131102 LXA131099:LXA131102 MGW131099:MGW131102 MQS131099:MQS131102 NAO131099:NAO131102 NKK131099:NKK131102 NUG131099:NUG131102 OEC131099:OEC131102 ONY131099:ONY131102 OXU131099:OXU131102 PHQ131099:PHQ131102 PRM131099:PRM131102 QBI131099:QBI131102 QLE131099:QLE131102 QVA131099:QVA131102 REW131099:REW131102 ROS131099:ROS131102 RYO131099:RYO131102 SIK131099:SIK131102 SSG131099:SSG131102 TCC131099:TCC131102 TLY131099:TLY131102 TVU131099:TVU131102 UFQ131099:UFQ131102 UPM131099:UPM131102 UZI131099:UZI131102 VJE131099:VJE131102 VTA131099:VTA131102 WCW131099:WCW131102 WMS131099:WMS131102 WWO131099:WWO131102 AG196635:AG196638 KC196635:KC196638 TY196635:TY196638 ADU196635:ADU196638 ANQ196635:ANQ196638 AXM196635:AXM196638 BHI196635:BHI196638 BRE196635:BRE196638 CBA196635:CBA196638 CKW196635:CKW196638 CUS196635:CUS196638 DEO196635:DEO196638 DOK196635:DOK196638 DYG196635:DYG196638 EIC196635:EIC196638 ERY196635:ERY196638 FBU196635:FBU196638 FLQ196635:FLQ196638 FVM196635:FVM196638 GFI196635:GFI196638 GPE196635:GPE196638 GZA196635:GZA196638 HIW196635:HIW196638 HSS196635:HSS196638 ICO196635:ICO196638 IMK196635:IMK196638 IWG196635:IWG196638 JGC196635:JGC196638 JPY196635:JPY196638 JZU196635:JZU196638 KJQ196635:KJQ196638 KTM196635:KTM196638 LDI196635:LDI196638 LNE196635:LNE196638 LXA196635:LXA196638 MGW196635:MGW196638 MQS196635:MQS196638 NAO196635:NAO196638 NKK196635:NKK196638 NUG196635:NUG196638 OEC196635:OEC196638 ONY196635:ONY196638 OXU196635:OXU196638 PHQ196635:PHQ196638 PRM196635:PRM196638 QBI196635:QBI196638 QLE196635:QLE196638 QVA196635:QVA196638 REW196635:REW196638 ROS196635:ROS196638 RYO196635:RYO196638 SIK196635:SIK196638 SSG196635:SSG196638 TCC196635:TCC196638 TLY196635:TLY196638 TVU196635:TVU196638 UFQ196635:UFQ196638 UPM196635:UPM196638 UZI196635:UZI196638 VJE196635:VJE196638 VTA196635:VTA196638 WCW196635:WCW196638 WMS196635:WMS196638 WWO196635:WWO196638 AG262171:AG262174 KC262171:KC262174 TY262171:TY262174 ADU262171:ADU262174 ANQ262171:ANQ262174 AXM262171:AXM262174 BHI262171:BHI262174 BRE262171:BRE262174 CBA262171:CBA262174 CKW262171:CKW262174 CUS262171:CUS262174 DEO262171:DEO262174 DOK262171:DOK262174 DYG262171:DYG262174 EIC262171:EIC262174 ERY262171:ERY262174 FBU262171:FBU262174 FLQ262171:FLQ262174 FVM262171:FVM262174 GFI262171:GFI262174 GPE262171:GPE262174 GZA262171:GZA262174 HIW262171:HIW262174 HSS262171:HSS262174 ICO262171:ICO262174 IMK262171:IMK262174 IWG262171:IWG262174 JGC262171:JGC262174 JPY262171:JPY262174 JZU262171:JZU262174 KJQ262171:KJQ262174 KTM262171:KTM262174 LDI262171:LDI262174 LNE262171:LNE262174 LXA262171:LXA262174 MGW262171:MGW262174 MQS262171:MQS262174 NAO262171:NAO262174 NKK262171:NKK262174 NUG262171:NUG262174 OEC262171:OEC262174 ONY262171:ONY262174 OXU262171:OXU262174 PHQ262171:PHQ262174 PRM262171:PRM262174 QBI262171:QBI262174 QLE262171:QLE262174 QVA262171:QVA262174 REW262171:REW262174 ROS262171:ROS262174 RYO262171:RYO262174 SIK262171:SIK262174 SSG262171:SSG262174 TCC262171:TCC262174 TLY262171:TLY262174 TVU262171:TVU262174 UFQ262171:UFQ262174 UPM262171:UPM262174 UZI262171:UZI262174 VJE262171:VJE262174 VTA262171:VTA262174 WCW262171:WCW262174 WMS262171:WMS262174 WWO262171:WWO262174 AG327707:AG327710 KC327707:KC327710 TY327707:TY327710 ADU327707:ADU327710 ANQ327707:ANQ327710 AXM327707:AXM327710 BHI327707:BHI327710 BRE327707:BRE327710 CBA327707:CBA327710 CKW327707:CKW327710 CUS327707:CUS327710 DEO327707:DEO327710 DOK327707:DOK327710 DYG327707:DYG327710 EIC327707:EIC327710 ERY327707:ERY327710 FBU327707:FBU327710 FLQ327707:FLQ327710 FVM327707:FVM327710 GFI327707:GFI327710 GPE327707:GPE327710 GZA327707:GZA327710 HIW327707:HIW327710 HSS327707:HSS327710 ICO327707:ICO327710 IMK327707:IMK327710 IWG327707:IWG327710 JGC327707:JGC327710 JPY327707:JPY327710 JZU327707:JZU327710 KJQ327707:KJQ327710 KTM327707:KTM327710 LDI327707:LDI327710 LNE327707:LNE327710 LXA327707:LXA327710 MGW327707:MGW327710 MQS327707:MQS327710 NAO327707:NAO327710 NKK327707:NKK327710 NUG327707:NUG327710 OEC327707:OEC327710 ONY327707:ONY327710 OXU327707:OXU327710 PHQ327707:PHQ327710 PRM327707:PRM327710 QBI327707:QBI327710 QLE327707:QLE327710 QVA327707:QVA327710 REW327707:REW327710 ROS327707:ROS327710 RYO327707:RYO327710 SIK327707:SIK327710 SSG327707:SSG327710 TCC327707:TCC327710 TLY327707:TLY327710 TVU327707:TVU327710 UFQ327707:UFQ327710 UPM327707:UPM327710 UZI327707:UZI327710 VJE327707:VJE327710 VTA327707:VTA327710 WCW327707:WCW327710 WMS327707:WMS327710 WWO327707:WWO327710 AG393243:AG393246 KC393243:KC393246 TY393243:TY393246 ADU393243:ADU393246 ANQ393243:ANQ393246 AXM393243:AXM393246 BHI393243:BHI393246 BRE393243:BRE393246 CBA393243:CBA393246 CKW393243:CKW393246 CUS393243:CUS393246 DEO393243:DEO393246 DOK393243:DOK393246 DYG393243:DYG393246 EIC393243:EIC393246 ERY393243:ERY393246 FBU393243:FBU393246 FLQ393243:FLQ393246 FVM393243:FVM393246 GFI393243:GFI393246 GPE393243:GPE393246 GZA393243:GZA393246 HIW393243:HIW393246 HSS393243:HSS393246 ICO393243:ICO393246 IMK393243:IMK393246 IWG393243:IWG393246 JGC393243:JGC393246 JPY393243:JPY393246 JZU393243:JZU393246 KJQ393243:KJQ393246 KTM393243:KTM393246 LDI393243:LDI393246 LNE393243:LNE393246 LXA393243:LXA393246 MGW393243:MGW393246 MQS393243:MQS393246 NAO393243:NAO393246 NKK393243:NKK393246 NUG393243:NUG393246 OEC393243:OEC393246 ONY393243:ONY393246 OXU393243:OXU393246 PHQ393243:PHQ393246 PRM393243:PRM393246 QBI393243:QBI393246 QLE393243:QLE393246 QVA393243:QVA393246 REW393243:REW393246 ROS393243:ROS393246 RYO393243:RYO393246 SIK393243:SIK393246 SSG393243:SSG393246 TCC393243:TCC393246 TLY393243:TLY393246 TVU393243:TVU393246 UFQ393243:UFQ393246 UPM393243:UPM393246 UZI393243:UZI393246 VJE393243:VJE393246 VTA393243:VTA393246 WCW393243:WCW393246 WMS393243:WMS393246 WWO393243:WWO393246 AG458779:AG458782 KC458779:KC458782 TY458779:TY458782 ADU458779:ADU458782 ANQ458779:ANQ458782 AXM458779:AXM458782 BHI458779:BHI458782 BRE458779:BRE458782 CBA458779:CBA458782 CKW458779:CKW458782 CUS458779:CUS458782 DEO458779:DEO458782 DOK458779:DOK458782 DYG458779:DYG458782 EIC458779:EIC458782 ERY458779:ERY458782 FBU458779:FBU458782 FLQ458779:FLQ458782 FVM458779:FVM458782 GFI458779:GFI458782 GPE458779:GPE458782 GZA458779:GZA458782 HIW458779:HIW458782 HSS458779:HSS458782 ICO458779:ICO458782 IMK458779:IMK458782 IWG458779:IWG458782 JGC458779:JGC458782 JPY458779:JPY458782 JZU458779:JZU458782 KJQ458779:KJQ458782 KTM458779:KTM458782 LDI458779:LDI458782 LNE458779:LNE458782 LXA458779:LXA458782 MGW458779:MGW458782 MQS458779:MQS458782 NAO458779:NAO458782 NKK458779:NKK458782 NUG458779:NUG458782 OEC458779:OEC458782 ONY458779:ONY458782 OXU458779:OXU458782 PHQ458779:PHQ458782 PRM458779:PRM458782 QBI458779:QBI458782 QLE458779:QLE458782 QVA458779:QVA458782 REW458779:REW458782 ROS458779:ROS458782 RYO458779:RYO458782 SIK458779:SIK458782 SSG458779:SSG458782 TCC458779:TCC458782 TLY458779:TLY458782 TVU458779:TVU458782 UFQ458779:UFQ458782 UPM458779:UPM458782 UZI458779:UZI458782 VJE458779:VJE458782 VTA458779:VTA458782 WCW458779:WCW458782 WMS458779:WMS458782 WWO458779:WWO458782 AG524315:AG524318 KC524315:KC524318 TY524315:TY524318 ADU524315:ADU524318 ANQ524315:ANQ524318 AXM524315:AXM524318 BHI524315:BHI524318 BRE524315:BRE524318 CBA524315:CBA524318 CKW524315:CKW524318 CUS524315:CUS524318 DEO524315:DEO524318 DOK524315:DOK524318 DYG524315:DYG524318 EIC524315:EIC524318 ERY524315:ERY524318 FBU524315:FBU524318 FLQ524315:FLQ524318 FVM524315:FVM524318 GFI524315:GFI524318 GPE524315:GPE524318 GZA524315:GZA524318 HIW524315:HIW524318 HSS524315:HSS524318 ICO524315:ICO524318 IMK524315:IMK524318 IWG524315:IWG524318 JGC524315:JGC524318 JPY524315:JPY524318 JZU524315:JZU524318 KJQ524315:KJQ524318 KTM524315:KTM524318 LDI524315:LDI524318 LNE524315:LNE524318 LXA524315:LXA524318 MGW524315:MGW524318 MQS524315:MQS524318 NAO524315:NAO524318 NKK524315:NKK524318 NUG524315:NUG524318 OEC524315:OEC524318 ONY524315:ONY524318 OXU524315:OXU524318 PHQ524315:PHQ524318 PRM524315:PRM524318 QBI524315:QBI524318 QLE524315:QLE524318 QVA524315:QVA524318 REW524315:REW524318 ROS524315:ROS524318 RYO524315:RYO524318 SIK524315:SIK524318 SSG524315:SSG524318 TCC524315:TCC524318 TLY524315:TLY524318 TVU524315:TVU524318 UFQ524315:UFQ524318 UPM524315:UPM524318 UZI524315:UZI524318 VJE524315:VJE524318 VTA524315:VTA524318 WCW524315:WCW524318 WMS524315:WMS524318 WWO524315:WWO524318 AG589851:AG589854 KC589851:KC589854 TY589851:TY589854 ADU589851:ADU589854 ANQ589851:ANQ589854 AXM589851:AXM589854 BHI589851:BHI589854 BRE589851:BRE589854 CBA589851:CBA589854 CKW589851:CKW589854 CUS589851:CUS589854 DEO589851:DEO589854 DOK589851:DOK589854 DYG589851:DYG589854 EIC589851:EIC589854 ERY589851:ERY589854 FBU589851:FBU589854 FLQ589851:FLQ589854 FVM589851:FVM589854 GFI589851:GFI589854 GPE589851:GPE589854 GZA589851:GZA589854 HIW589851:HIW589854 HSS589851:HSS589854 ICO589851:ICO589854 IMK589851:IMK589854 IWG589851:IWG589854 JGC589851:JGC589854 JPY589851:JPY589854 JZU589851:JZU589854 KJQ589851:KJQ589854 KTM589851:KTM589854 LDI589851:LDI589854 LNE589851:LNE589854 LXA589851:LXA589854 MGW589851:MGW589854 MQS589851:MQS589854 NAO589851:NAO589854 NKK589851:NKK589854 NUG589851:NUG589854 OEC589851:OEC589854 ONY589851:ONY589854 OXU589851:OXU589854 PHQ589851:PHQ589854 PRM589851:PRM589854 QBI589851:QBI589854 QLE589851:QLE589854 QVA589851:QVA589854 REW589851:REW589854 ROS589851:ROS589854 RYO589851:RYO589854 SIK589851:SIK589854 SSG589851:SSG589854 TCC589851:TCC589854 TLY589851:TLY589854 TVU589851:TVU589854 UFQ589851:UFQ589854 UPM589851:UPM589854 UZI589851:UZI589854 VJE589851:VJE589854 VTA589851:VTA589854 WCW589851:WCW589854 WMS589851:WMS589854 WWO589851:WWO589854 AG655387:AG655390 KC655387:KC655390 TY655387:TY655390 ADU655387:ADU655390 ANQ655387:ANQ655390 AXM655387:AXM655390 BHI655387:BHI655390 BRE655387:BRE655390 CBA655387:CBA655390 CKW655387:CKW655390 CUS655387:CUS655390 DEO655387:DEO655390 DOK655387:DOK655390 DYG655387:DYG655390 EIC655387:EIC655390 ERY655387:ERY655390 FBU655387:FBU655390 FLQ655387:FLQ655390 FVM655387:FVM655390 GFI655387:GFI655390 GPE655387:GPE655390 GZA655387:GZA655390 HIW655387:HIW655390 HSS655387:HSS655390 ICO655387:ICO655390 IMK655387:IMK655390 IWG655387:IWG655390 JGC655387:JGC655390 JPY655387:JPY655390 JZU655387:JZU655390 KJQ655387:KJQ655390 KTM655387:KTM655390 LDI655387:LDI655390 LNE655387:LNE655390 LXA655387:LXA655390 MGW655387:MGW655390 MQS655387:MQS655390 NAO655387:NAO655390 NKK655387:NKK655390 NUG655387:NUG655390 OEC655387:OEC655390 ONY655387:ONY655390 OXU655387:OXU655390 PHQ655387:PHQ655390 PRM655387:PRM655390 QBI655387:QBI655390 QLE655387:QLE655390 QVA655387:QVA655390 REW655387:REW655390 ROS655387:ROS655390 RYO655387:RYO655390 SIK655387:SIK655390 SSG655387:SSG655390 TCC655387:TCC655390 TLY655387:TLY655390 TVU655387:TVU655390 UFQ655387:UFQ655390 UPM655387:UPM655390 UZI655387:UZI655390 VJE655387:VJE655390 VTA655387:VTA655390 WCW655387:WCW655390 WMS655387:WMS655390 WWO655387:WWO655390 AG720923:AG720926 KC720923:KC720926 TY720923:TY720926 ADU720923:ADU720926 ANQ720923:ANQ720926 AXM720923:AXM720926 BHI720923:BHI720926 BRE720923:BRE720926 CBA720923:CBA720926 CKW720923:CKW720926 CUS720923:CUS720926 DEO720923:DEO720926 DOK720923:DOK720926 DYG720923:DYG720926 EIC720923:EIC720926 ERY720923:ERY720926 FBU720923:FBU720926 FLQ720923:FLQ720926 FVM720923:FVM720926 GFI720923:GFI720926 GPE720923:GPE720926 GZA720923:GZA720926 HIW720923:HIW720926 HSS720923:HSS720926 ICO720923:ICO720926 IMK720923:IMK720926 IWG720923:IWG720926 JGC720923:JGC720926 JPY720923:JPY720926 JZU720923:JZU720926 KJQ720923:KJQ720926 KTM720923:KTM720926 LDI720923:LDI720926 LNE720923:LNE720926 LXA720923:LXA720926 MGW720923:MGW720926 MQS720923:MQS720926 NAO720923:NAO720926 NKK720923:NKK720926 NUG720923:NUG720926 OEC720923:OEC720926 ONY720923:ONY720926 OXU720923:OXU720926 PHQ720923:PHQ720926 PRM720923:PRM720926 QBI720923:QBI720926 QLE720923:QLE720926 QVA720923:QVA720926 REW720923:REW720926 ROS720923:ROS720926 RYO720923:RYO720926 SIK720923:SIK720926 SSG720923:SSG720926 TCC720923:TCC720926 TLY720923:TLY720926 TVU720923:TVU720926 UFQ720923:UFQ720926 UPM720923:UPM720926 UZI720923:UZI720926 VJE720923:VJE720926 VTA720923:VTA720926 WCW720923:WCW720926 WMS720923:WMS720926 WWO720923:WWO720926 AG786459:AG786462 KC786459:KC786462 TY786459:TY786462 ADU786459:ADU786462 ANQ786459:ANQ786462 AXM786459:AXM786462 BHI786459:BHI786462 BRE786459:BRE786462 CBA786459:CBA786462 CKW786459:CKW786462 CUS786459:CUS786462 DEO786459:DEO786462 DOK786459:DOK786462 DYG786459:DYG786462 EIC786459:EIC786462 ERY786459:ERY786462 FBU786459:FBU786462 FLQ786459:FLQ786462 FVM786459:FVM786462 GFI786459:GFI786462 GPE786459:GPE786462 GZA786459:GZA786462 HIW786459:HIW786462 HSS786459:HSS786462 ICO786459:ICO786462 IMK786459:IMK786462 IWG786459:IWG786462 JGC786459:JGC786462 JPY786459:JPY786462 JZU786459:JZU786462 KJQ786459:KJQ786462 KTM786459:KTM786462 LDI786459:LDI786462 LNE786459:LNE786462 LXA786459:LXA786462 MGW786459:MGW786462 MQS786459:MQS786462 NAO786459:NAO786462 NKK786459:NKK786462 NUG786459:NUG786462 OEC786459:OEC786462 ONY786459:ONY786462 OXU786459:OXU786462 PHQ786459:PHQ786462 PRM786459:PRM786462 QBI786459:QBI786462 QLE786459:QLE786462 QVA786459:QVA786462 REW786459:REW786462 ROS786459:ROS786462 RYO786459:RYO786462 SIK786459:SIK786462 SSG786459:SSG786462 TCC786459:TCC786462 TLY786459:TLY786462 TVU786459:TVU786462 UFQ786459:UFQ786462 UPM786459:UPM786462 UZI786459:UZI786462 VJE786459:VJE786462 VTA786459:VTA786462 WCW786459:WCW786462 WMS786459:WMS786462 WWO786459:WWO786462 AG851995:AG851998 KC851995:KC851998 TY851995:TY851998 ADU851995:ADU851998 ANQ851995:ANQ851998 AXM851995:AXM851998 BHI851995:BHI851998 BRE851995:BRE851998 CBA851995:CBA851998 CKW851995:CKW851998 CUS851995:CUS851998 DEO851995:DEO851998 DOK851995:DOK851998 DYG851995:DYG851998 EIC851995:EIC851998 ERY851995:ERY851998 FBU851995:FBU851998 FLQ851995:FLQ851998 FVM851995:FVM851998 GFI851995:GFI851998 GPE851995:GPE851998 GZA851995:GZA851998 HIW851995:HIW851998 HSS851995:HSS851998 ICO851995:ICO851998 IMK851995:IMK851998 IWG851995:IWG851998 JGC851995:JGC851998 JPY851995:JPY851998 JZU851995:JZU851998 KJQ851995:KJQ851998 KTM851995:KTM851998 LDI851995:LDI851998 LNE851995:LNE851998 LXA851995:LXA851998 MGW851995:MGW851998 MQS851995:MQS851998 NAO851995:NAO851998 NKK851995:NKK851998 NUG851995:NUG851998 OEC851995:OEC851998 ONY851995:ONY851998 OXU851995:OXU851998 PHQ851995:PHQ851998 PRM851995:PRM851998 QBI851995:QBI851998 QLE851995:QLE851998 QVA851995:QVA851998 REW851995:REW851998 ROS851995:ROS851998 RYO851995:RYO851998 SIK851995:SIK851998 SSG851995:SSG851998 TCC851995:TCC851998 TLY851995:TLY851998 TVU851995:TVU851998 UFQ851995:UFQ851998 UPM851995:UPM851998 UZI851995:UZI851998 VJE851995:VJE851998 VTA851995:VTA851998 WCW851995:WCW851998 WMS851995:WMS851998 WWO851995:WWO851998 AG917531:AG917534 KC917531:KC917534 TY917531:TY917534 ADU917531:ADU917534 ANQ917531:ANQ917534 AXM917531:AXM917534 BHI917531:BHI917534 BRE917531:BRE917534 CBA917531:CBA917534 CKW917531:CKW917534 CUS917531:CUS917534 DEO917531:DEO917534 DOK917531:DOK917534 DYG917531:DYG917534 EIC917531:EIC917534 ERY917531:ERY917534 FBU917531:FBU917534 FLQ917531:FLQ917534 FVM917531:FVM917534 GFI917531:GFI917534 GPE917531:GPE917534 GZA917531:GZA917534 HIW917531:HIW917534 HSS917531:HSS917534 ICO917531:ICO917534 IMK917531:IMK917534 IWG917531:IWG917534 JGC917531:JGC917534 JPY917531:JPY917534 JZU917531:JZU917534 KJQ917531:KJQ917534 KTM917531:KTM917534 LDI917531:LDI917534 LNE917531:LNE917534 LXA917531:LXA917534 MGW917531:MGW917534 MQS917531:MQS917534 NAO917531:NAO917534 NKK917531:NKK917534 NUG917531:NUG917534 OEC917531:OEC917534 ONY917531:ONY917534 OXU917531:OXU917534 PHQ917531:PHQ917534 PRM917531:PRM917534 QBI917531:QBI917534 QLE917531:QLE917534 QVA917531:QVA917534 REW917531:REW917534 ROS917531:ROS917534 RYO917531:RYO917534 SIK917531:SIK917534 SSG917531:SSG917534 TCC917531:TCC917534 TLY917531:TLY917534 TVU917531:TVU917534 UFQ917531:UFQ917534 UPM917531:UPM917534 UZI917531:UZI917534 VJE917531:VJE917534 VTA917531:VTA917534 WCW917531:WCW917534 WMS917531:WMS917534 WWO917531:WWO917534 AG983067:AG983070 KC983067:KC983070 TY983067:TY983070 ADU983067:ADU983070 ANQ983067:ANQ983070 AXM983067:AXM983070 BHI983067:BHI983070 BRE983067:BRE983070 CBA983067:CBA983070 CKW983067:CKW983070 CUS983067:CUS983070 DEO983067:DEO983070 DOK983067:DOK983070 DYG983067:DYG983070 EIC983067:EIC983070 ERY983067:ERY983070 FBU983067:FBU983070 FLQ983067:FLQ983070 FVM983067:FVM983070 GFI983067:GFI983070 GPE983067:GPE983070 GZA983067:GZA983070 HIW983067:HIW983070 HSS983067:HSS983070 ICO983067:ICO983070 IMK983067:IMK983070 IWG983067:IWG983070 JGC983067:JGC983070 JPY983067:JPY983070 JZU983067:JZU983070 KJQ983067:KJQ983070 KTM983067:KTM983070 LDI983067:LDI983070 LNE983067:LNE983070 LXA983067:LXA983070 MGW983067:MGW983070 MQS983067:MQS983070 NAO983067:NAO983070 NKK983067:NKK983070 NUG983067:NUG983070 OEC983067:OEC983070 ONY983067:ONY983070 OXU983067:OXU983070 PHQ983067:PHQ983070 PRM983067:PRM983070 QBI983067:QBI983070 QLE983067:QLE983070 QVA983067:QVA983070 REW983067:REW983070 ROS983067:ROS983070 RYO983067:RYO983070 SIK983067:SIK983070 SSG983067:SSG983070 TCC983067:TCC983070 TLY983067:TLY983070 TVU983067:TVU983070 UFQ983067:UFQ983070 UPM983067:UPM983070 UZI983067:UZI983070 VJE983067:VJE983070 VTA983067:VTA983070 WCW983067:WCW983070 WMS983067:WMS983070 WWO983067:WWO983070 T27:T30 JP27:JP30 TL27:TL30 ADH27:ADH30 AND27:AND30 AWZ27:AWZ30 BGV27:BGV30 BQR27:BQR30 CAN27:CAN30 CKJ27:CKJ30 CUF27:CUF30 DEB27:DEB30 DNX27:DNX30 DXT27:DXT30 EHP27:EHP30 ERL27:ERL30 FBH27:FBH30 FLD27:FLD30 FUZ27:FUZ30 GEV27:GEV30 GOR27:GOR30 GYN27:GYN30 HIJ27:HIJ30 HSF27:HSF30 ICB27:ICB30 ILX27:ILX30 IVT27:IVT30 JFP27:JFP30 JPL27:JPL30 JZH27:JZH30 KJD27:KJD30 KSZ27:KSZ30 LCV27:LCV30 LMR27:LMR30 LWN27:LWN30 MGJ27:MGJ30 MQF27:MQF30 NAB27:NAB30 NJX27:NJX30 NTT27:NTT30 ODP27:ODP30 ONL27:ONL30 OXH27:OXH30 PHD27:PHD30 PQZ27:PQZ30 QAV27:QAV30 QKR27:QKR30 QUN27:QUN30 REJ27:REJ30 ROF27:ROF30 RYB27:RYB30 SHX27:SHX30 SRT27:SRT30 TBP27:TBP30 TLL27:TLL30 TVH27:TVH30 UFD27:UFD30 UOZ27:UOZ30 UYV27:UYV30 VIR27:VIR30 VSN27:VSN30 WCJ27:WCJ30 WMF27:WMF30 WWB27:WWB30 T65563:T65566 JP65563:JP65566 TL65563:TL65566 ADH65563:ADH65566 AND65563:AND65566 AWZ65563:AWZ65566 BGV65563:BGV65566 BQR65563:BQR65566 CAN65563:CAN65566 CKJ65563:CKJ65566 CUF65563:CUF65566 DEB65563:DEB65566 DNX65563:DNX65566 DXT65563:DXT65566 EHP65563:EHP65566 ERL65563:ERL65566 FBH65563:FBH65566 FLD65563:FLD65566 FUZ65563:FUZ65566 GEV65563:GEV65566 GOR65563:GOR65566 GYN65563:GYN65566 HIJ65563:HIJ65566 HSF65563:HSF65566 ICB65563:ICB65566 ILX65563:ILX65566 IVT65563:IVT65566 JFP65563:JFP65566 JPL65563:JPL65566 JZH65563:JZH65566 KJD65563:KJD65566 KSZ65563:KSZ65566 LCV65563:LCV65566 LMR65563:LMR65566 LWN65563:LWN65566 MGJ65563:MGJ65566 MQF65563:MQF65566 NAB65563:NAB65566 NJX65563:NJX65566 NTT65563:NTT65566 ODP65563:ODP65566 ONL65563:ONL65566 OXH65563:OXH65566 PHD65563:PHD65566 PQZ65563:PQZ65566 QAV65563:QAV65566 QKR65563:QKR65566 QUN65563:QUN65566 REJ65563:REJ65566 ROF65563:ROF65566 RYB65563:RYB65566 SHX65563:SHX65566 SRT65563:SRT65566 TBP65563:TBP65566 TLL65563:TLL65566 TVH65563:TVH65566 UFD65563:UFD65566 UOZ65563:UOZ65566 UYV65563:UYV65566 VIR65563:VIR65566 VSN65563:VSN65566 WCJ65563:WCJ65566 WMF65563:WMF65566 WWB65563:WWB65566 T131099:T131102 JP131099:JP131102 TL131099:TL131102 ADH131099:ADH131102 AND131099:AND131102 AWZ131099:AWZ131102 BGV131099:BGV131102 BQR131099:BQR131102 CAN131099:CAN131102 CKJ131099:CKJ131102 CUF131099:CUF131102 DEB131099:DEB131102 DNX131099:DNX131102 DXT131099:DXT131102 EHP131099:EHP131102 ERL131099:ERL131102 FBH131099:FBH131102 FLD131099:FLD131102 FUZ131099:FUZ131102 GEV131099:GEV131102 GOR131099:GOR131102 GYN131099:GYN131102 HIJ131099:HIJ131102 HSF131099:HSF131102 ICB131099:ICB131102 ILX131099:ILX131102 IVT131099:IVT131102 JFP131099:JFP131102 JPL131099:JPL131102 JZH131099:JZH131102 KJD131099:KJD131102 KSZ131099:KSZ131102 LCV131099:LCV131102 LMR131099:LMR131102 LWN131099:LWN131102 MGJ131099:MGJ131102 MQF131099:MQF131102 NAB131099:NAB131102 NJX131099:NJX131102 NTT131099:NTT131102 ODP131099:ODP131102 ONL131099:ONL131102 OXH131099:OXH131102 PHD131099:PHD131102 PQZ131099:PQZ131102 QAV131099:QAV131102 QKR131099:QKR131102 QUN131099:QUN131102 REJ131099:REJ131102 ROF131099:ROF131102 RYB131099:RYB131102 SHX131099:SHX131102 SRT131099:SRT131102 TBP131099:TBP131102 TLL131099:TLL131102 TVH131099:TVH131102 UFD131099:UFD131102 UOZ131099:UOZ131102 UYV131099:UYV131102 VIR131099:VIR131102 VSN131099:VSN131102 WCJ131099:WCJ131102 WMF131099:WMF131102 WWB131099:WWB131102 T196635:T196638 JP196635:JP196638 TL196635:TL196638 ADH196635:ADH196638 AND196635:AND196638 AWZ196635:AWZ196638 BGV196635:BGV196638 BQR196635:BQR196638 CAN196635:CAN196638 CKJ196635:CKJ196638 CUF196635:CUF196638 DEB196635:DEB196638 DNX196635:DNX196638 DXT196635:DXT196638 EHP196635:EHP196638 ERL196635:ERL196638 FBH196635:FBH196638 FLD196635:FLD196638 FUZ196635:FUZ196638 GEV196635:GEV196638 GOR196635:GOR196638 GYN196635:GYN196638 HIJ196635:HIJ196638 HSF196635:HSF196638 ICB196635:ICB196638 ILX196635:ILX196638 IVT196635:IVT196638 JFP196635:JFP196638 JPL196635:JPL196638 JZH196635:JZH196638 KJD196635:KJD196638 KSZ196635:KSZ196638 LCV196635:LCV196638 LMR196635:LMR196638 LWN196635:LWN196638 MGJ196635:MGJ196638 MQF196635:MQF196638 NAB196635:NAB196638 NJX196635:NJX196638 NTT196635:NTT196638 ODP196635:ODP196638 ONL196635:ONL196638 OXH196635:OXH196638 PHD196635:PHD196638 PQZ196635:PQZ196638 QAV196635:QAV196638 QKR196635:QKR196638 QUN196635:QUN196638 REJ196635:REJ196638 ROF196635:ROF196638 RYB196635:RYB196638 SHX196635:SHX196638 SRT196635:SRT196638 TBP196635:TBP196638 TLL196635:TLL196638 TVH196635:TVH196638 UFD196635:UFD196638 UOZ196635:UOZ196638 UYV196635:UYV196638 VIR196635:VIR196638 VSN196635:VSN196638 WCJ196635:WCJ196638 WMF196635:WMF196638 WWB196635:WWB196638 T262171:T262174 JP262171:JP262174 TL262171:TL262174 ADH262171:ADH262174 AND262171:AND262174 AWZ262171:AWZ262174 BGV262171:BGV262174 BQR262171:BQR262174 CAN262171:CAN262174 CKJ262171:CKJ262174 CUF262171:CUF262174 DEB262171:DEB262174 DNX262171:DNX262174 DXT262171:DXT262174 EHP262171:EHP262174 ERL262171:ERL262174 FBH262171:FBH262174 FLD262171:FLD262174 FUZ262171:FUZ262174 GEV262171:GEV262174 GOR262171:GOR262174 GYN262171:GYN262174 HIJ262171:HIJ262174 HSF262171:HSF262174 ICB262171:ICB262174 ILX262171:ILX262174 IVT262171:IVT262174 JFP262171:JFP262174 JPL262171:JPL262174 JZH262171:JZH262174 KJD262171:KJD262174 KSZ262171:KSZ262174 LCV262171:LCV262174 LMR262171:LMR262174 LWN262171:LWN262174 MGJ262171:MGJ262174 MQF262171:MQF262174 NAB262171:NAB262174 NJX262171:NJX262174 NTT262171:NTT262174 ODP262171:ODP262174 ONL262171:ONL262174 OXH262171:OXH262174 PHD262171:PHD262174 PQZ262171:PQZ262174 QAV262171:QAV262174 QKR262171:QKR262174 QUN262171:QUN262174 REJ262171:REJ262174 ROF262171:ROF262174 RYB262171:RYB262174 SHX262171:SHX262174 SRT262171:SRT262174 TBP262171:TBP262174 TLL262171:TLL262174 TVH262171:TVH262174 UFD262171:UFD262174 UOZ262171:UOZ262174 UYV262171:UYV262174 VIR262171:VIR262174 VSN262171:VSN262174 WCJ262171:WCJ262174 WMF262171:WMF262174 WWB262171:WWB262174 T327707:T327710 JP327707:JP327710 TL327707:TL327710 ADH327707:ADH327710 AND327707:AND327710 AWZ327707:AWZ327710 BGV327707:BGV327710 BQR327707:BQR327710 CAN327707:CAN327710 CKJ327707:CKJ327710 CUF327707:CUF327710 DEB327707:DEB327710 DNX327707:DNX327710 DXT327707:DXT327710 EHP327707:EHP327710 ERL327707:ERL327710 FBH327707:FBH327710 FLD327707:FLD327710 FUZ327707:FUZ327710 GEV327707:GEV327710 GOR327707:GOR327710 GYN327707:GYN327710 HIJ327707:HIJ327710 HSF327707:HSF327710 ICB327707:ICB327710 ILX327707:ILX327710 IVT327707:IVT327710 JFP327707:JFP327710 JPL327707:JPL327710 JZH327707:JZH327710 KJD327707:KJD327710 KSZ327707:KSZ327710 LCV327707:LCV327710 LMR327707:LMR327710 LWN327707:LWN327710 MGJ327707:MGJ327710 MQF327707:MQF327710 NAB327707:NAB327710 NJX327707:NJX327710 NTT327707:NTT327710 ODP327707:ODP327710 ONL327707:ONL327710 OXH327707:OXH327710 PHD327707:PHD327710 PQZ327707:PQZ327710 QAV327707:QAV327710 QKR327707:QKR327710 QUN327707:QUN327710 REJ327707:REJ327710 ROF327707:ROF327710 RYB327707:RYB327710 SHX327707:SHX327710 SRT327707:SRT327710 TBP327707:TBP327710 TLL327707:TLL327710 TVH327707:TVH327710 UFD327707:UFD327710 UOZ327707:UOZ327710 UYV327707:UYV327710 VIR327707:VIR327710 VSN327707:VSN327710 WCJ327707:WCJ327710 WMF327707:WMF327710 WWB327707:WWB327710 T393243:T393246 JP393243:JP393246 TL393243:TL393246 ADH393243:ADH393246 AND393243:AND393246 AWZ393243:AWZ393246 BGV393243:BGV393246 BQR393243:BQR393246 CAN393243:CAN393246 CKJ393243:CKJ393246 CUF393243:CUF393246 DEB393243:DEB393246 DNX393243:DNX393246 DXT393243:DXT393246 EHP393243:EHP393246 ERL393243:ERL393246 FBH393243:FBH393246 FLD393243:FLD393246 FUZ393243:FUZ393246 GEV393243:GEV393246 GOR393243:GOR393246 GYN393243:GYN393246 HIJ393243:HIJ393246 HSF393243:HSF393246 ICB393243:ICB393246 ILX393243:ILX393246 IVT393243:IVT393246 JFP393243:JFP393246 JPL393243:JPL393246 JZH393243:JZH393246 KJD393243:KJD393246 KSZ393243:KSZ393246 LCV393243:LCV393246 LMR393243:LMR393246 LWN393243:LWN393246 MGJ393243:MGJ393246 MQF393243:MQF393246 NAB393243:NAB393246 NJX393243:NJX393246 NTT393243:NTT393246 ODP393243:ODP393246 ONL393243:ONL393246 OXH393243:OXH393246 PHD393243:PHD393246 PQZ393243:PQZ393246 QAV393243:QAV393246 QKR393243:QKR393246 QUN393243:QUN393246 REJ393243:REJ393246 ROF393243:ROF393246 RYB393243:RYB393246 SHX393243:SHX393246 SRT393243:SRT393246 TBP393243:TBP393246 TLL393243:TLL393246 TVH393243:TVH393246 UFD393243:UFD393246 UOZ393243:UOZ393246 UYV393243:UYV393246 VIR393243:VIR393246 VSN393243:VSN393246 WCJ393243:WCJ393246 WMF393243:WMF393246 WWB393243:WWB393246 T458779:T458782 JP458779:JP458782 TL458779:TL458782 ADH458779:ADH458782 AND458779:AND458782 AWZ458779:AWZ458782 BGV458779:BGV458782 BQR458779:BQR458782 CAN458779:CAN458782 CKJ458779:CKJ458782 CUF458779:CUF458782 DEB458779:DEB458782 DNX458779:DNX458782 DXT458779:DXT458782 EHP458779:EHP458782 ERL458779:ERL458782 FBH458779:FBH458782 FLD458779:FLD458782 FUZ458779:FUZ458782 GEV458779:GEV458782 GOR458779:GOR458782 GYN458779:GYN458782 HIJ458779:HIJ458782 HSF458779:HSF458782 ICB458779:ICB458782 ILX458779:ILX458782 IVT458779:IVT458782 JFP458779:JFP458782 JPL458779:JPL458782 JZH458779:JZH458782 KJD458779:KJD458782 KSZ458779:KSZ458782 LCV458779:LCV458782 LMR458779:LMR458782 LWN458779:LWN458782 MGJ458779:MGJ458782 MQF458779:MQF458782 NAB458779:NAB458782 NJX458779:NJX458782 NTT458779:NTT458782 ODP458779:ODP458782 ONL458779:ONL458782 OXH458779:OXH458782 PHD458779:PHD458782 PQZ458779:PQZ458782 QAV458779:QAV458782 QKR458779:QKR458782 QUN458779:QUN458782 REJ458779:REJ458782 ROF458779:ROF458782 RYB458779:RYB458782 SHX458779:SHX458782 SRT458779:SRT458782 TBP458779:TBP458782 TLL458779:TLL458782 TVH458779:TVH458782 UFD458779:UFD458782 UOZ458779:UOZ458782 UYV458779:UYV458782 VIR458779:VIR458782 VSN458779:VSN458782 WCJ458779:WCJ458782 WMF458779:WMF458782 WWB458779:WWB458782 T524315:T524318 JP524315:JP524318 TL524315:TL524318 ADH524315:ADH524318 AND524315:AND524318 AWZ524315:AWZ524318 BGV524315:BGV524318 BQR524315:BQR524318 CAN524315:CAN524318 CKJ524315:CKJ524318 CUF524315:CUF524318 DEB524315:DEB524318 DNX524315:DNX524318 DXT524315:DXT524318 EHP524315:EHP524318 ERL524315:ERL524318 FBH524315:FBH524318 FLD524315:FLD524318 FUZ524315:FUZ524318 GEV524315:GEV524318 GOR524315:GOR524318 GYN524315:GYN524318 HIJ524315:HIJ524318 HSF524315:HSF524318 ICB524315:ICB524318 ILX524315:ILX524318 IVT524315:IVT524318 JFP524315:JFP524318 JPL524315:JPL524318 JZH524315:JZH524318 KJD524315:KJD524318 KSZ524315:KSZ524318 LCV524315:LCV524318 LMR524315:LMR524318 LWN524315:LWN524318 MGJ524315:MGJ524318 MQF524315:MQF524318 NAB524315:NAB524318 NJX524315:NJX524318 NTT524315:NTT524318 ODP524315:ODP524318 ONL524315:ONL524318 OXH524315:OXH524318 PHD524315:PHD524318 PQZ524315:PQZ524318 QAV524315:QAV524318 QKR524315:QKR524318 QUN524315:QUN524318 REJ524315:REJ524318 ROF524315:ROF524318 RYB524315:RYB524318 SHX524315:SHX524318 SRT524315:SRT524318 TBP524315:TBP524318 TLL524315:TLL524318 TVH524315:TVH524318 UFD524315:UFD524318 UOZ524315:UOZ524318 UYV524315:UYV524318 VIR524315:VIR524318 VSN524315:VSN524318 WCJ524315:WCJ524318 WMF524315:WMF524318 WWB524315:WWB524318 T589851:T589854 JP589851:JP589854 TL589851:TL589854 ADH589851:ADH589854 AND589851:AND589854 AWZ589851:AWZ589854 BGV589851:BGV589854 BQR589851:BQR589854 CAN589851:CAN589854 CKJ589851:CKJ589854 CUF589851:CUF589854 DEB589851:DEB589854 DNX589851:DNX589854 DXT589851:DXT589854 EHP589851:EHP589854 ERL589851:ERL589854 FBH589851:FBH589854 FLD589851:FLD589854 FUZ589851:FUZ589854 GEV589851:GEV589854 GOR589851:GOR589854 GYN589851:GYN589854 HIJ589851:HIJ589854 HSF589851:HSF589854 ICB589851:ICB589854 ILX589851:ILX589854 IVT589851:IVT589854 JFP589851:JFP589854 JPL589851:JPL589854 JZH589851:JZH589854 KJD589851:KJD589854 KSZ589851:KSZ589854 LCV589851:LCV589854 LMR589851:LMR589854 LWN589851:LWN589854 MGJ589851:MGJ589854 MQF589851:MQF589854 NAB589851:NAB589854 NJX589851:NJX589854 NTT589851:NTT589854 ODP589851:ODP589854 ONL589851:ONL589854 OXH589851:OXH589854 PHD589851:PHD589854 PQZ589851:PQZ589854 QAV589851:QAV589854 QKR589851:QKR589854 QUN589851:QUN589854 REJ589851:REJ589854 ROF589851:ROF589854 RYB589851:RYB589854 SHX589851:SHX589854 SRT589851:SRT589854 TBP589851:TBP589854 TLL589851:TLL589854 TVH589851:TVH589854 UFD589851:UFD589854 UOZ589851:UOZ589854 UYV589851:UYV589854 VIR589851:VIR589854 VSN589851:VSN589854 WCJ589851:WCJ589854 WMF589851:WMF589854 WWB589851:WWB589854 T655387:T655390 JP655387:JP655390 TL655387:TL655390 ADH655387:ADH655390 AND655387:AND655390 AWZ655387:AWZ655390 BGV655387:BGV655390 BQR655387:BQR655390 CAN655387:CAN655390 CKJ655387:CKJ655390 CUF655387:CUF655390 DEB655387:DEB655390 DNX655387:DNX655390 DXT655387:DXT655390 EHP655387:EHP655390 ERL655387:ERL655390 FBH655387:FBH655390 FLD655387:FLD655390 FUZ655387:FUZ655390 GEV655387:GEV655390 GOR655387:GOR655390 GYN655387:GYN655390 HIJ655387:HIJ655390 HSF655387:HSF655390 ICB655387:ICB655390 ILX655387:ILX655390 IVT655387:IVT655390 JFP655387:JFP655390 JPL655387:JPL655390 JZH655387:JZH655390 KJD655387:KJD655390 KSZ655387:KSZ655390 LCV655387:LCV655390 LMR655387:LMR655390 LWN655387:LWN655390 MGJ655387:MGJ655390 MQF655387:MQF655390 NAB655387:NAB655390 NJX655387:NJX655390 NTT655387:NTT655390 ODP655387:ODP655390 ONL655387:ONL655390 OXH655387:OXH655390 PHD655387:PHD655390 PQZ655387:PQZ655390 QAV655387:QAV655390 QKR655387:QKR655390 QUN655387:QUN655390 REJ655387:REJ655390 ROF655387:ROF655390 RYB655387:RYB655390 SHX655387:SHX655390 SRT655387:SRT655390 TBP655387:TBP655390 TLL655387:TLL655390 TVH655387:TVH655390 UFD655387:UFD655390 UOZ655387:UOZ655390 UYV655387:UYV655390 VIR655387:VIR655390 VSN655387:VSN655390 WCJ655387:WCJ655390 WMF655387:WMF655390 WWB655387:WWB655390 T720923:T720926 JP720923:JP720926 TL720923:TL720926 ADH720923:ADH720926 AND720923:AND720926 AWZ720923:AWZ720926 BGV720923:BGV720926 BQR720923:BQR720926 CAN720923:CAN720926 CKJ720923:CKJ720926 CUF720923:CUF720926 DEB720923:DEB720926 DNX720923:DNX720926 DXT720923:DXT720926 EHP720923:EHP720926 ERL720923:ERL720926 FBH720923:FBH720926 FLD720923:FLD720926 FUZ720923:FUZ720926 GEV720923:GEV720926 GOR720923:GOR720926 GYN720923:GYN720926 HIJ720923:HIJ720926 HSF720923:HSF720926 ICB720923:ICB720926 ILX720923:ILX720926 IVT720923:IVT720926 JFP720923:JFP720926 JPL720923:JPL720926 JZH720923:JZH720926 KJD720923:KJD720926 KSZ720923:KSZ720926 LCV720923:LCV720926 LMR720923:LMR720926 LWN720923:LWN720926 MGJ720923:MGJ720926 MQF720923:MQF720926 NAB720923:NAB720926 NJX720923:NJX720926 NTT720923:NTT720926 ODP720923:ODP720926 ONL720923:ONL720926 OXH720923:OXH720926 PHD720923:PHD720926 PQZ720923:PQZ720926 QAV720923:QAV720926 QKR720923:QKR720926 QUN720923:QUN720926 REJ720923:REJ720926 ROF720923:ROF720926 RYB720923:RYB720926 SHX720923:SHX720926 SRT720923:SRT720926 TBP720923:TBP720926 TLL720923:TLL720926 TVH720923:TVH720926 UFD720923:UFD720926 UOZ720923:UOZ720926 UYV720923:UYV720926 VIR720923:VIR720926 VSN720923:VSN720926 WCJ720923:WCJ720926 WMF720923:WMF720926 WWB720923:WWB720926 T786459:T786462 JP786459:JP786462 TL786459:TL786462 ADH786459:ADH786462 AND786459:AND786462 AWZ786459:AWZ786462 BGV786459:BGV786462 BQR786459:BQR786462 CAN786459:CAN786462 CKJ786459:CKJ786462 CUF786459:CUF786462 DEB786459:DEB786462 DNX786459:DNX786462 DXT786459:DXT786462 EHP786459:EHP786462 ERL786459:ERL786462 FBH786459:FBH786462 FLD786459:FLD786462 FUZ786459:FUZ786462 GEV786459:GEV786462 GOR786459:GOR786462 GYN786459:GYN786462 HIJ786459:HIJ786462 HSF786459:HSF786462 ICB786459:ICB786462 ILX786459:ILX786462 IVT786459:IVT786462 JFP786459:JFP786462 JPL786459:JPL786462 JZH786459:JZH786462 KJD786459:KJD786462 KSZ786459:KSZ786462 LCV786459:LCV786462 LMR786459:LMR786462 LWN786459:LWN786462 MGJ786459:MGJ786462 MQF786459:MQF786462 NAB786459:NAB786462 NJX786459:NJX786462 NTT786459:NTT786462 ODP786459:ODP786462 ONL786459:ONL786462 OXH786459:OXH786462 PHD786459:PHD786462 PQZ786459:PQZ786462 QAV786459:QAV786462 QKR786459:QKR786462 QUN786459:QUN786462 REJ786459:REJ786462 ROF786459:ROF786462 RYB786459:RYB786462 SHX786459:SHX786462 SRT786459:SRT786462 TBP786459:TBP786462 TLL786459:TLL786462 TVH786459:TVH786462 UFD786459:UFD786462 UOZ786459:UOZ786462 UYV786459:UYV786462 VIR786459:VIR786462 VSN786459:VSN786462 WCJ786459:WCJ786462 WMF786459:WMF786462 WWB786459:WWB786462 T851995:T851998 JP851995:JP851998 TL851995:TL851998 ADH851995:ADH851998 AND851995:AND851998 AWZ851995:AWZ851998 BGV851995:BGV851998 BQR851995:BQR851998 CAN851995:CAN851998 CKJ851995:CKJ851998 CUF851995:CUF851998 DEB851995:DEB851998 DNX851995:DNX851998 DXT851995:DXT851998 EHP851995:EHP851998 ERL851995:ERL851998 FBH851995:FBH851998 FLD851995:FLD851998 FUZ851995:FUZ851998 GEV851995:GEV851998 GOR851995:GOR851998 GYN851995:GYN851998 HIJ851995:HIJ851998 HSF851995:HSF851998 ICB851995:ICB851998 ILX851995:ILX851998 IVT851995:IVT851998 JFP851995:JFP851998 JPL851995:JPL851998 JZH851995:JZH851998 KJD851995:KJD851998 KSZ851995:KSZ851998 LCV851995:LCV851998 LMR851995:LMR851998 LWN851995:LWN851998 MGJ851995:MGJ851998 MQF851995:MQF851998 NAB851995:NAB851998 NJX851995:NJX851998 NTT851995:NTT851998 ODP851995:ODP851998 ONL851995:ONL851998 OXH851995:OXH851998 PHD851995:PHD851998 PQZ851995:PQZ851998 QAV851995:QAV851998 QKR851995:QKR851998 QUN851995:QUN851998 REJ851995:REJ851998 ROF851995:ROF851998 RYB851995:RYB851998 SHX851995:SHX851998 SRT851995:SRT851998 TBP851995:TBP851998 TLL851995:TLL851998 TVH851995:TVH851998 UFD851995:UFD851998 UOZ851995:UOZ851998 UYV851995:UYV851998 VIR851995:VIR851998 VSN851995:VSN851998 WCJ851995:WCJ851998 WMF851995:WMF851998 WWB851995:WWB851998 T917531:T917534 JP917531:JP917534 TL917531:TL917534 ADH917531:ADH917534 AND917531:AND917534 AWZ917531:AWZ917534 BGV917531:BGV917534 BQR917531:BQR917534 CAN917531:CAN917534 CKJ917531:CKJ917534 CUF917531:CUF917534 DEB917531:DEB917534 DNX917531:DNX917534 DXT917531:DXT917534 EHP917531:EHP917534 ERL917531:ERL917534 FBH917531:FBH917534 FLD917531:FLD917534 FUZ917531:FUZ917534 GEV917531:GEV917534 GOR917531:GOR917534 GYN917531:GYN917534 HIJ917531:HIJ917534 HSF917531:HSF917534 ICB917531:ICB917534 ILX917531:ILX917534 IVT917531:IVT917534 JFP917531:JFP917534 JPL917531:JPL917534 JZH917531:JZH917534 KJD917531:KJD917534 KSZ917531:KSZ917534 LCV917531:LCV917534 LMR917531:LMR917534 LWN917531:LWN917534 MGJ917531:MGJ917534 MQF917531:MQF917534 NAB917531:NAB917534 NJX917531:NJX917534 NTT917531:NTT917534 ODP917531:ODP917534 ONL917531:ONL917534 OXH917531:OXH917534 PHD917531:PHD917534 PQZ917531:PQZ917534 QAV917531:QAV917534 QKR917531:QKR917534 QUN917531:QUN917534 REJ917531:REJ917534 ROF917531:ROF917534 RYB917531:RYB917534 SHX917531:SHX917534 SRT917531:SRT917534 TBP917531:TBP917534 TLL917531:TLL917534 TVH917531:TVH917534 UFD917531:UFD917534 UOZ917531:UOZ917534 UYV917531:UYV917534 VIR917531:VIR917534 VSN917531:VSN917534 WCJ917531:WCJ917534 WMF917531:WMF917534 WWB917531:WWB917534 T983067:T983070 JP983067:JP983070 TL983067:TL983070 ADH983067:ADH983070 AND983067:AND983070 AWZ983067:AWZ983070 BGV983067:BGV983070 BQR983067:BQR983070 CAN983067:CAN983070 CKJ983067:CKJ983070 CUF983067:CUF983070 DEB983067:DEB983070 DNX983067:DNX983070 DXT983067:DXT983070 EHP983067:EHP983070 ERL983067:ERL983070 FBH983067:FBH983070 FLD983067:FLD983070 FUZ983067:FUZ983070 GEV983067:GEV983070 GOR983067:GOR983070 GYN983067:GYN983070 HIJ983067:HIJ983070 HSF983067:HSF983070 ICB983067:ICB983070 ILX983067:ILX983070 IVT983067:IVT983070 JFP983067:JFP983070 JPL983067:JPL983070 JZH983067:JZH983070 KJD983067:KJD983070 KSZ983067:KSZ983070 LCV983067:LCV983070 LMR983067:LMR983070 LWN983067:LWN983070 MGJ983067:MGJ983070 MQF983067:MQF983070 NAB983067:NAB983070 NJX983067:NJX983070 NTT983067:NTT983070 ODP983067:ODP983070 ONL983067:ONL983070 OXH983067:OXH983070 PHD983067:PHD983070 PQZ983067:PQZ983070 QAV983067:QAV983070 QKR983067:QKR983070 QUN983067:QUN983070 REJ983067:REJ983070 ROF983067:ROF983070 RYB983067:RYB983070 SHX983067:SHX983070 SRT983067:SRT983070 TBP983067:TBP983070 TLL983067:TLL983070 TVH983067:TVH983070 UFD983067:UFD983070 UOZ983067:UOZ983070 UYV983067:UYV983070 VIR983067:VIR983070 VSN983067:VSN983070 WCJ983067:WCJ983070 WMF983067:WMF983070 WWB983067:WWB983070</xm:sqref>
        </x14:dataValidation>
        <x14:dataValidation imeMode="halfAlpha" allowBlank="1" showInputMessage="1" showErrorMessage="1">
          <xm:sqref>AE13:AJ13 KA13:KF13 TW13:UB13 ADS13:ADX13 ANO13:ANT13 AXK13:AXP13 BHG13:BHL13 BRC13:BRH13 CAY13:CBD13 CKU13:CKZ13 CUQ13:CUV13 DEM13:DER13 DOI13:DON13 DYE13:DYJ13 EIA13:EIF13 ERW13:ESB13 FBS13:FBX13 FLO13:FLT13 FVK13:FVP13 GFG13:GFL13 GPC13:GPH13 GYY13:GZD13 HIU13:HIZ13 HSQ13:HSV13 ICM13:ICR13 IMI13:IMN13 IWE13:IWJ13 JGA13:JGF13 JPW13:JQB13 JZS13:JZX13 KJO13:KJT13 KTK13:KTP13 LDG13:LDL13 LNC13:LNH13 LWY13:LXD13 MGU13:MGZ13 MQQ13:MQV13 NAM13:NAR13 NKI13:NKN13 NUE13:NUJ13 OEA13:OEF13 ONW13:OOB13 OXS13:OXX13 PHO13:PHT13 PRK13:PRP13 QBG13:QBL13 QLC13:QLH13 QUY13:QVD13 REU13:REZ13 ROQ13:ROV13 RYM13:RYR13 SII13:SIN13 SSE13:SSJ13 TCA13:TCF13 TLW13:TMB13 TVS13:TVX13 UFO13:UFT13 UPK13:UPP13 UZG13:UZL13 VJC13:VJH13 VSY13:VTD13 WCU13:WCZ13 WMQ13:WMV13 WWM13:WWR13 AE65549:AJ65549 KA65549:KF65549 TW65549:UB65549 ADS65549:ADX65549 ANO65549:ANT65549 AXK65549:AXP65549 BHG65549:BHL65549 BRC65549:BRH65549 CAY65549:CBD65549 CKU65549:CKZ65549 CUQ65549:CUV65549 DEM65549:DER65549 DOI65549:DON65549 DYE65549:DYJ65549 EIA65549:EIF65549 ERW65549:ESB65549 FBS65549:FBX65549 FLO65549:FLT65549 FVK65549:FVP65549 GFG65549:GFL65549 GPC65549:GPH65549 GYY65549:GZD65549 HIU65549:HIZ65549 HSQ65549:HSV65549 ICM65549:ICR65549 IMI65549:IMN65549 IWE65549:IWJ65549 JGA65549:JGF65549 JPW65549:JQB65549 JZS65549:JZX65549 KJO65549:KJT65549 KTK65549:KTP65549 LDG65549:LDL65549 LNC65549:LNH65549 LWY65549:LXD65549 MGU65549:MGZ65549 MQQ65549:MQV65549 NAM65549:NAR65549 NKI65549:NKN65549 NUE65549:NUJ65549 OEA65549:OEF65549 ONW65549:OOB65549 OXS65549:OXX65549 PHO65549:PHT65549 PRK65549:PRP65549 QBG65549:QBL65549 QLC65549:QLH65549 QUY65549:QVD65549 REU65549:REZ65549 ROQ65549:ROV65549 RYM65549:RYR65549 SII65549:SIN65549 SSE65549:SSJ65549 TCA65549:TCF65549 TLW65549:TMB65549 TVS65549:TVX65549 UFO65549:UFT65549 UPK65549:UPP65549 UZG65549:UZL65549 VJC65549:VJH65549 VSY65549:VTD65549 WCU65549:WCZ65549 WMQ65549:WMV65549 WWM65549:WWR65549 AE131085:AJ131085 KA131085:KF131085 TW131085:UB131085 ADS131085:ADX131085 ANO131085:ANT131085 AXK131085:AXP131085 BHG131085:BHL131085 BRC131085:BRH131085 CAY131085:CBD131085 CKU131085:CKZ131085 CUQ131085:CUV131085 DEM131085:DER131085 DOI131085:DON131085 DYE131085:DYJ131085 EIA131085:EIF131085 ERW131085:ESB131085 FBS131085:FBX131085 FLO131085:FLT131085 FVK131085:FVP131085 GFG131085:GFL131085 GPC131085:GPH131085 GYY131085:GZD131085 HIU131085:HIZ131085 HSQ131085:HSV131085 ICM131085:ICR131085 IMI131085:IMN131085 IWE131085:IWJ131085 JGA131085:JGF131085 JPW131085:JQB131085 JZS131085:JZX131085 KJO131085:KJT131085 KTK131085:KTP131085 LDG131085:LDL131085 LNC131085:LNH131085 LWY131085:LXD131085 MGU131085:MGZ131085 MQQ131085:MQV131085 NAM131085:NAR131085 NKI131085:NKN131085 NUE131085:NUJ131085 OEA131085:OEF131085 ONW131085:OOB131085 OXS131085:OXX131085 PHO131085:PHT131085 PRK131085:PRP131085 QBG131085:QBL131085 QLC131085:QLH131085 QUY131085:QVD131085 REU131085:REZ131085 ROQ131085:ROV131085 RYM131085:RYR131085 SII131085:SIN131085 SSE131085:SSJ131085 TCA131085:TCF131085 TLW131085:TMB131085 TVS131085:TVX131085 UFO131085:UFT131085 UPK131085:UPP131085 UZG131085:UZL131085 VJC131085:VJH131085 VSY131085:VTD131085 WCU131085:WCZ131085 WMQ131085:WMV131085 WWM131085:WWR131085 AE196621:AJ196621 KA196621:KF196621 TW196621:UB196621 ADS196621:ADX196621 ANO196621:ANT196621 AXK196621:AXP196621 BHG196621:BHL196621 BRC196621:BRH196621 CAY196621:CBD196621 CKU196621:CKZ196621 CUQ196621:CUV196621 DEM196621:DER196621 DOI196621:DON196621 DYE196621:DYJ196621 EIA196621:EIF196621 ERW196621:ESB196621 FBS196621:FBX196621 FLO196621:FLT196621 FVK196621:FVP196621 GFG196621:GFL196621 GPC196621:GPH196621 GYY196621:GZD196621 HIU196621:HIZ196621 HSQ196621:HSV196621 ICM196621:ICR196621 IMI196621:IMN196621 IWE196621:IWJ196621 JGA196621:JGF196621 JPW196621:JQB196621 JZS196621:JZX196621 KJO196621:KJT196621 KTK196621:KTP196621 LDG196621:LDL196621 LNC196621:LNH196621 LWY196621:LXD196621 MGU196621:MGZ196621 MQQ196621:MQV196621 NAM196621:NAR196621 NKI196621:NKN196621 NUE196621:NUJ196621 OEA196621:OEF196621 ONW196621:OOB196621 OXS196621:OXX196621 PHO196621:PHT196621 PRK196621:PRP196621 QBG196621:QBL196621 QLC196621:QLH196621 QUY196621:QVD196621 REU196621:REZ196621 ROQ196621:ROV196621 RYM196621:RYR196621 SII196621:SIN196621 SSE196621:SSJ196621 TCA196621:TCF196621 TLW196621:TMB196621 TVS196621:TVX196621 UFO196621:UFT196621 UPK196621:UPP196621 UZG196621:UZL196621 VJC196621:VJH196621 VSY196621:VTD196621 WCU196621:WCZ196621 WMQ196621:WMV196621 WWM196621:WWR196621 AE262157:AJ262157 KA262157:KF262157 TW262157:UB262157 ADS262157:ADX262157 ANO262157:ANT262157 AXK262157:AXP262157 BHG262157:BHL262157 BRC262157:BRH262157 CAY262157:CBD262157 CKU262157:CKZ262157 CUQ262157:CUV262157 DEM262157:DER262157 DOI262157:DON262157 DYE262157:DYJ262157 EIA262157:EIF262157 ERW262157:ESB262157 FBS262157:FBX262157 FLO262157:FLT262157 FVK262157:FVP262157 GFG262157:GFL262157 GPC262157:GPH262157 GYY262157:GZD262157 HIU262157:HIZ262157 HSQ262157:HSV262157 ICM262157:ICR262157 IMI262157:IMN262157 IWE262157:IWJ262157 JGA262157:JGF262157 JPW262157:JQB262157 JZS262157:JZX262157 KJO262157:KJT262157 KTK262157:KTP262157 LDG262157:LDL262157 LNC262157:LNH262157 LWY262157:LXD262157 MGU262157:MGZ262157 MQQ262157:MQV262157 NAM262157:NAR262157 NKI262157:NKN262157 NUE262157:NUJ262157 OEA262157:OEF262157 ONW262157:OOB262157 OXS262157:OXX262157 PHO262157:PHT262157 PRK262157:PRP262157 QBG262157:QBL262157 QLC262157:QLH262157 QUY262157:QVD262157 REU262157:REZ262157 ROQ262157:ROV262157 RYM262157:RYR262157 SII262157:SIN262157 SSE262157:SSJ262157 TCA262157:TCF262157 TLW262157:TMB262157 TVS262157:TVX262157 UFO262157:UFT262157 UPK262157:UPP262157 UZG262157:UZL262157 VJC262157:VJH262157 VSY262157:VTD262157 WCU262157:WCZ262157 WMQ262157:WMV262157 WWM262157:WWR262157 AE327693:AJ327693 KA327693:KF327693 TW327693:UB327693 ADS327693:ADX327693 ANO327693:ANT327693 AXK327693:AXP327693 BHG327693:BHL327693 BRC327693:BRH327693 CAY327693:CBD327693 CKU327693:CKZ327693 CUQ327693:CUV327693 DEM327693:DER327693 DOI327693:DON327693 DYE327693:DYJ327693 EIA327693:EIF327693 ERW327693:ESB327693 FBS327693:FBX327693 FLO327693:FLT327693 FVK327693:FVP327693 GFG327693:GFL327693 GPC327693:GPH327693 GYY327693:GZD327693 HIU327693:HIZ327693 HSQ327693:HSV327693 ICM327693:ICR327693 IMI327693:IMN327693 IWE327693:IWJ327693 JGA327693:JGF327693 JPW327693:JQB327693 JZS327693:JZX327693 KJO327693:KJT327693 KTK327693:KTP327693 LDG327693:LDL327693 LNC327693:LNH327693 LWY327693:LXD327693 MGU327693:MGZ327693 MQQ327693:MQV327693 NAM327693:NAR327693 NKI327693:NKN327693 NUE327693:NUJ327693 OEA327693:OEF327693 ONW327693:OOB327693 OXS327693:OXX327693 PHO327693:PHT327693 PRK327693:PRP327693 QBG327693:QBL327693 QLC327693:QLH327693 QUY327693:QVD327693 REU327693:REZ327693 ROQ327693:ROV327693 RYM327693:RYR327693 SII327693:SIN327693 SSE327693:SSJ327693 TCA327693:TCF327693 TLW327693:TMB327693 TVS327693:TVX327693 UFO327693:UFT327693 UPK327693:UPP327693 UZG327693:UZL327693 VJC327693:VJH327693 VSY327693:VTD327693 WCU327693:WCZ327693 WMQ327693:WMV327693 WWM327693:WWR327693 AE393229:AJ393229 KA393229:KF393229 TW393229:UB393229 ADS393229:ADX393229 ANO393229:ANT393229 AXK393229:AXP393229 BHG393229:BHL393229 BRC393229:BRH393229 CAY393229:CBD393229 CKU393229:CKZ393229 CUQ393229:CUV393229 DEM393229:DER393229 DOI393229:DON393229 DYE393229:DYJ393229 EIA393229:EIF393229 ERW393229:ESB393229 FBS393229:FBX393229 FLO393229:FLT393229 FVK393229:FVP393229 GFG393229:GFL393229 GPC393229:GPH393229 GYY393229:GZD393229 HIU393229:HIZ393229 HSQ393229:HSV393229 ICM393229:ICR393229 IMI393229:IMN393229 IWE393229:IWJ393229 JGA393229:JGF393229 JPW393229:JQB393229 JZS393229:JZX393229 KJO393229:KJT393229 KTK393229:KTP393229 LDG393229:LDL393229 LNC393229:LNH393229 LWY393229:LXD393229 MGU393229:MGZ393229 MQQ393229:MQV393229 NAM393229:NAR393229 NKI393229:NKN393229 NUE393229:NUJ393229 OEA393229:OEF393229 ONW393229:OOB393229 OXS393229:OXX393229 PHO393229:PHT393229 PRK393229:PRP393229 QBG393229:QBL393229 QLC393229:QLH393229 QUY393229:QVD393229 REU393229:REZ393229 ROQ393229:ROV393229 RYM393229:RYR393229 SII393229:SIN393229 SSE393229:SSJ393229 TCA393229:TCF393229 TLW393229:TMB393229 TVS393229:TVX393229 UFO393229:UFT393229 UPK393229:UPP393229 UZG393229:UZL393229 VJC393229:VJH393229 VSY393229:VTD393229 WCU393229:WCZ393229 WMQ393229:WMV393229 WWM393229:WWR393229 AE458765:AJ458765 KA458765:KF458765 TW458765:UB458765 ADS458765:ADX458765 ANO458765:ANT458765 AXK458765:AXP458765 BHG458765:BHL458765 BRC458765:BRH458765 CAY458765:CBD458765 CKU458765:CKZ458765 CUQ458765:CUV458765 DEM458765:DER458765 DOI458765:DON458765 DYE458765:DYJ458765 EIA458765:EIF458765 ERW458765:ESB458765 FBS458765:FBX458765 FLO458765:FLT458765 FVK458765:FVP458765 GFG458765:GFL458765 GPC458765:GPH458765 GYY458765:GZD458765 HIU458765:HIZ458765 HSQ458765:HSV458765 ICM458765:ICR458765 IMI458765:IMN458765 IWE458765:IWJ458765 JGA458765:JGF458765 JPW458765:JQB458765 JZS458765:JZX458765 KJO458765:KJT458765 KTK458765:KTP458765 LDG458765:LDL458765 LNC458765:LNH458765 LWY458765:LXD458765 MGU458765:MGZ458765 MQQ458765:MQV458765 NAM458765:NAR458765 NKI458765:NKN458765 NUE458765:NUJ458765 OEA458765:OEF458765 ONW458765:OOB458765 OXS458765:OXX458765 PHO458765:PHT458765 PRK458765:PRP458765 QBG458765:QBL458765 QLC458765:QLH458765 QUY458765:QVD458765 REU458765:REZ458765 ROQ458765:ROV458765 RYM458765:RYR458765 SII458765:SIN458765 SSE458765:SSJ458765 TCA458765:TCF458765 TLW458765:TMB458765 TVS458765:TVX458765 UFO458765:UFT458765 UPK458765:UPP458765 UZG458765:UZL458765 VJC458765:VJH458765 VSY458765:VTD458765 WCU458765:WCZ458765 WMQ458765:WMV458765 WWM458765:WWR458765 AE524301:AJ524301 KA524301:KF524301 TW524301:UB524301 ADS524301:ADX524301 ANO524301:ANT524301 AXK524301:AXP524301 BHG524301:BHL524301 BRC524301:BRH524301 CAY524301:CBD524301 CKU524301:CKZ524301 CUQ524301:CUV524301 DEM524301:DER524301 DOI524301:DON524301 DYE524301:DYJ524301 EIA524301:EIF524301 ERW524301:ESB524301 FBS524301:FBX524301 FLO524301:FLT524301 FVK524301:FVP524301 GFG524301:GFL524301 GPC524301:GPH524301 GYY524301:GZD524301 HIU524301:HIZ524301 HSQ524301:HSV524301 ICM524301:ICR524301 IMI524301:IMN524301 IWE524301:IWJ524301 JGA524301:JGF524301 JPW524301:JQB524301 JZS524301:JZX524301 KJO524301:KJT524301 KTK524301:KTP524301 LDG524301:LDL524301 LNC524301:LNH524301 LWY524301:LXD524301 MGU524301:MGZ524301 MQQ524301:MQV524301 NAM524301:NAR524301 NKI524301:NKN524301 NUE524301:NUJ524301 OEA524301:OEF524301 ONW524301:OOB524301 OXS524301:OXX524301 PHO524301:PHT524301 PRK524301:PRP524301 QBG524301:QBL524301 QLC524301:QLH524301 QUY524301:QVD524301 REU524301:REZ524301 ROQ524301:ROV524301 RYM524301:RYR524301 SII524301:SIN524301 SSE524301:SSJ524301 TCA524301:TCF524301 TLW524301:TMB524301 TVS524301:TVX524301 UFO524301:UFT524301 UPK524301:UPP524301 UZG524301:UZL524301 VJC524301:VJH524301 VSY524301:VTD524301 WCU524301:WCZ524301 WMQ524301:WMV524301 WWM524301:WWR524301 AE589837:AJ589837 KA589837:KF589837 TW589837:UB589837 ADS589837:ADX589837 ANO589837:ANT589837 AXK589837:AXP589837 BHG589837:BHL589837 BRC589837:BRH589837 CAY589837:CBD589837 CKU589837:CKZ589837 CUQ589837:CUV589837 DEM589837:DER589837 DOI589837:DON589837 DYE589837:DYJ589837 EIA589837:EIF589837 ERW589837:ESB589837 FBS589837:FBX589837 FLO589837:FLT589837 FVK589837:FVP589837 GFG589837:GFL589837 GPC589837:GPH589837 GYY589837:GZD589837 HIU589837:HIZ589837 HSQ589837:HSV589837 ICM589837:ICR589837 IMI589837:IMN589837 IWE589837:IWJ589837 JGA589837:JGF589837 JPW589837:JQB589837 JZS589837:JZX589837 KJO589837:KJT589837 KTK589837:KTP589837 LDG589837:LDL589837 LNC589837:LNH589837 LWY589837:LXD589837 MGU589837:MGZ589837 MQQ589837:MQV589837 NAM589837:NAR589837 NKI589837:NKN589837 NUE589837:NUJ589837 OEA589837:OEF589837 ONW589837:OOB589837 OXS589837:OXX589837 PHO589837:PHT589837 PRK589837:PRP589837 QBG589837:QBL589837 QLC589837:QLH589837 QUY589837:QVD589837 REU589837:REZ589837 ROQ589837:ROV589837 RYM589837:RYR589837 SII589837:SIN589837 SSE589837:SSJ589837 TCA589837:TCF589837 TLW589837:TMB589837 TVS589837:TVX589837 UFO589837:UFT589837 UPK589837:UPP589837 UZG589837:UZL589837 VJC589837:VJH589837 VSY589837:VTD589837 WCU589837:WCZ589837 WMQ589837:WMV589837 WWM589837:WWR589837 AE655373:AJ655373 KA655373:KF655373 TW655373:UB655373 ADS655373:ADX655373 ANO655373:ANT655373 AXK655373:AXP655373 BHG655373:BHL655373 BRC655373:BRH655373 CAY655373:CBD655373 CKU655373:CKZ655373 CUQ655373:CUV655373 DEM655373:DER655373 DOI655373:DON655373 DYE655373:DYJ655373 EIA655373:EIF655373 ERW655373:ESB655373 FBS655373:FBX655373 FLO655373:FLT655373 FVK655373:FVP655373 GFG655373:GFL655373 GPC655373:GPH655373 GYY655373:GZD655373 HIU655373:HIZ655373 HSQ655373:HSV655373 ICM655373:ICR655373 IMI655373:IMN655373 IWE655373:IWJ655373 JGA655373:JGF655373 JPW655373:JQB655373 JZS655373:JZX655373 KJO655373:KJT655373 KTK655373:KTP655373 LDG655373:LDL655373 LNC655373:LNH655373 LWY655373:LXD655373 MGU655373:MGZ655373 MQQ655373:MQV655373 NAM655373:NAR655373 NKI655373:NKN655373 NUE655373:NUJ655373 OEA655373:OEF655373 ONW655373:OOB655373 OXS655373:OXX655373 PHO655373:PHT655373 PRK655373:PRP655373 QBG655373:QBL655373 QLC655373:QLH655373 QUY655373:QVD655373 REU655373:REZ655373 ROQ655373:ROV655373 RYM655373:RYR655373 SII655373:SIN655373 SSE655373:SSJ655373 TCA655373:TCF655373 TLW655373:TMB655373 TVS655373:TVX655373 UFO655373:UFT655373 UPK655373:UPP655373 UZG655373:UZL655373 VJC655373:VJH655373 VSY655373:VTD655373 WCU655373:WCZ655373 WMQ655373:WMV655373 WWM655373:WWR655373 AE720909:AJ720909 KA720909:KF720909 TW720909:UB720909 ADS720909:ADX720909 ANO720909:ANT720909 AXK720909:AXP720909 BHG720909:BHL720909 BRC720909:BRH720909 CAY720909:CBD720909 CKU720909:CKZ720909 CUQ720909:CUV720909 DEM720909:DER720909 DOI720909:DON720909 DYE720909:DYJ720909 EIA720909:EIF720909 ERW720909:ESB720909 FBS720909:FBX720909 FLO720909:FLT720909 FVK720909:FVP720909 GFG720909:GFL720909 GPC720909:GPH720909 GYY720909:GZD720909 HIU720909:HIZ720909 HSQ720909:HSV720909 ICM720909:ICR720909 IMI720909:IMN720909 IWE720909:IWJ720909 JGA720909:JGF720909 JPW720909:JQB720909 JZS720909:JZX720909 KJO720909:KJT720909 KTK720909:KTP720909 LDG720909:LDL720909 LNC720909:LNH720909 LWY720909:LXD720909 MGU720909:MGZ720909 MQQ720909:MQV720909 NAM720909:NAR720909 NKI720909:NKN720909 NUE720909:NUJ720909 OEA720909:OEF720909 ONW720909:OOB720909 OXS720909:OXX720909 PHO720909:PHT720909 PRK720909:PRP720909 QBG720909:QBL720909 QLC720909:QLH720909 QUY720909:QVD720909 REU720909:REZ720909 ROQ720909:ROV720909 RYM720909:RYR720909 SII720909:SIN720909 SSE720909:SSJ720909 TCA720909:TCF720909 TLW720909:TMB720909 TVS720909:TVX720909 UFO720909:UFT720909 UPK720909:UPP720909 UZG720909:UZL720909 VJC720909:VJH720909 VSY720909:VTD720909 WCU720909:WCZ720909 WMQ720909:WMV720909 WWM720909:WWR720909 AE786445:AJ786445 KA786445:KF786445 TW786445:UB786445 ADS786445:ADX786445 ANO786445:ANT786445 AXK786445:AXP786445 BHG786445:BHL786445 BRC786445:BRH786445 CAY786445:CBD786445 CKU786445:CKZ786445 CUQ786445:CUV786445 DEM786445:DER786445 DOI786445:DON786445 DYE786445:DYJ786445 EIA786445:EIF786445 ERW786445:ESB786445 FBS786445:FBX786445 FLO786445:FLT786445 FVK786445:FVP786445 GFG786445:GFL786445 GPC786445:GPH786445 GYY786445:GZD786445 HIU786445:HIZ786445 HSQ786445:HSV786445 ICM786445:ICR786445 IMI786445:IMN786445 IWE786445:IWJ786445 JGA786445:JGF786445 JPW786445:JQB786445 JZS786445:JZX786445 KJO786445:KJT786445 KTK786445:KTP786445 LDG786445:LDL786445 LNC786445:LNH786445 LWY786445:LXD786445 MGU786445:MGZ786445 MQQ786445:MQV786445 NAM786445:NAR786445 NKI786445:NKN786445 NUE786445:NUJ786445 OEA786445:OEF786445 ONW786445:OOB786445 OXS786445:OXX786445 PHO786445:PHT786445 PRK786445:PRP786445 QBG786445:QBL786445 QLC786445:QLH786445 QUY786445:QVD786445 REU786445:REZ786445 ROQ786445:ROV786445 RYM786445:RYR786445 SII786445:SIN786445 SSE786445:SSJ786445 TCA786445:TCF786445 TLW786445:TMB786445 TVS786445:TVX786445 UFO786445:UFT786445 UPK786445:UPP786445 UZG786445:UZL786445 VJC786445:VJH786445 VSY786445:VTD786445 WCU786445:WCZ786445 WMQ786445:WMV786445 WWM786445:WWR786445 AE851981:AJ851981 KA851981:KF851981 TW851981:UB851981 ADS851981:ADX851981 ANO851981:ANT851981 AXK851981:AXP851981 BHG851981:BHL851981 BRC851981:BRH851981 CAY851981:CBD851981 CKU851981:CKZ851981 CUQ851981:CUV851981 DEM851981:DER851981 DOI851981:DON851981 DYE851981:DYJ851981 EIA851981:EIF851981 ERW851981:ESB851981 FBS851981:FBX851981 FLO851981:FLT851981 FVK851981:FVP851981 GFG851981:GFL851981 GPC851981:GPH851981 GYY851981:GZD851981 HIU851981:HIZ851981 HSQ851981:HSV851981 ICM851981:ICR851981 IMI851981:IMN851981 IWE851981:IWJ851981 JGA851981:JGF851981 JPW851981:JQB851981 JZS851981:JZX851981 KJO851981:KJT851981 KTK851981:KTP851981 LDG851981:LDL851981 LNC851981:LNH851981 LWY851981:LXD851981 MGU851981:MGZ851981 MQQ851981:MQV851981 NAM851981:NAR851981 NKI851981:NKN851981 NUE851981:NUJ851981 OEA851981:OEF851981 ONW851981:OOB851981 OXS851981:OXX851981 PHO851981:PHT851981 PRK851981:PRP851981 QBG851981:QBL851981 QLC851981:QLH851981 QUY851981:QVD851981 REU851981:REZ851981 ROQ851981:ROV851981 RYM851981:RYR851981 SII851981:SIN851981 SSE851981:SSJ851981 TCA851981:TCF851981 TLW851981:TMB851981 TVS851981:TVX851981 UFO851981:UFT851981 UPK851981:UPP851981 UZG851981:UZL851981 VJC851981:VJH851981 VSY851981:VTD851981 WCU851981:WCZ851981 WMQ851981:WMV851981 WWM851981:WWR851981 AE917517:AJ917517 KA917517:KF917517 TW917517:UB917517 ADS917517:ADX917517 ANO917517:ANT917517 AXK917517:AXP917517 BHG917517:BHL917517 BRC917517:BRH917517 CAY917517:CBD917517 CKU917517:CKZ917517 CUQ917517:CUV917517 DEM917517:DER917517 DOI917517:DON917517 DYE917517:DYJ917517 EIA917517:EIF917517 ERW917517:ESB917517 FBS917517:FBX917517 FLO917517:FLT917517 FVK917517:FVP917517 GFG917517:GFL917517 GPC917517:GPH917517 GYY917517:GZD917517 HIU917517:HIZ917517 HSQ917517:HSV917517 ICM917517:ICR917517 IMI917517:IMN917517 IWE917517:IWJ917517 JGA917517:JGF917517 JPW917517:JQB917517 JZS917517:JZX917517 KJO917517:KJT917517 KTK917517:KTP917517 LDG917517:LDL917517 LNC917517:LNH917517 LWY917517:LXD917517 MGU917517:MGZ917517 MQQ917517:MQV917517 NAM917517:NAR917517 NKI917517:NKN917517 NUE917517:NUJ917517 OEA917517:OEF917517 ONW917517:OOB917517 OXS917517:OXX917517 PHO917517:PHT917517 PRK917517:PRP917517 QBG917517:QBL917517 QLC917517:QLH917517 QUY917517:QVD917517 REU917517:REZ917517 ROQ917517:ROV917517 RYM917517:RYR917517 SII917517:SIN917517 SSE917517:SSJ917517 TCA917517:TCF917517 TLW917517:TMB917517 TVS917517:TVX917517 UFO917517:UFT917517 UPK917517:UPP917517 UZG917517:UZL917517 VJC917517:VJH917517 VSY917517:VTD917517 WCU917517:WCZ917517 WMQ917517:WMV917517 WWM917517:WWR917517 AE983053:AJ983053 KA983053:KF983053 TW983053:UB983053 ADS983053:ADX983053 ANO983053:ANT983053 AXK983053:AXP983053 BHG983053:BHL983053 BRC983053:BRH983053 CAY983053:CBD983053 CKU983053:CKZ983053 CUQ983053:CUV983053 DEM983053:DER983053 DOI983053:DON983053 DYE983053:DYJ983053 EIA983053:EIF983053 ERW983053:ESB983053 FBS983053:FBX983053 FLO983053:FLT983053 FVK983053:FVP983053 GFG983053:GFL983053 GPC983053:GPH983053 GYY983053:GZD983053 HIU983053:HIZ983053 HSQ983053:HSV983053 ICM983053:ICR983053 IMI983053:IMN983053 IWE983053:IWJ983053 JGA983053:JGF983053 JPW983053:JQB983053 JZS983053:JZX983053 KJO983053:KJT983053 KTK983053:KTP983053 LDG983053:LDL983053 LNC983053:LNH983053 LWY983053:LXD983053 MGU983053:MGZ983053 MQQ983053:MQV983053 NAM983053:NAR983053 NKI983053:NKN983053 NUE983053:NUJ983053 OEA983053:OEF983053 ONW983053:OOB983053 OXS983053:OXX983053 PHO983053:PHT983053 PRK983053:PRP983053 QBG983053:QBL983053 QLC983053:QLH983053 QUY983053:QVD983053 REU983053:REZ983053 ROQ983053:ROV983053 RYM983053:RYR983053 SII983053:SIN983053 SSE983053:SSJ983053 TCA983053:TCF983053 TLW983053:TMB983053 TVS983053:TVX983053 UFO983053:UFT983053 UPK983053:UPP983053 UZG983053:UZL983053 VJC983053:VJH983053 VSY983053:VTD983053 WCU983053:WCZ983053 WMQ983053:WMV983053 WWM983053:WWR983053 AE11:AJ11 KA11:KF11 TW11:UB11 ADS11:ADX11 ANO11:ANT11 AXK11:AXP11 BHG11:BHL11 BRC11:BRH11 CAY11:CBD11 CKU11:CKZ11 CUQ11:CUV11 DEM11:DER11 DOI11:DON11 DYE11:DYJ11 EIA11:EIF11 ERW11:ESB11 FBS11:FBX11 FLO11:FLT11 FVK11:FVP11 GFG11:GFL11 GPC11:GPH11 GYY11:GZD11 HIU11:HIZ11 HSQ11:HSV11 ICM11:ICR11 IMI11:IMN11 IWE11:IWJ11 JGA11:JGF11 JPW11:JQB11 JZS11:JZX11 KJO11:KJT11 KTK11:KTP11 LDG11:LDL11 LNC11:LNH11 LWY11:LXD11 MGU11:MGZ11 MQQ11:MQV11 NAM11:NAR11 NKI11:NKN11 NUE11:NUJ11 OEA11:OEF11 ONW11:OOB11 OXS11:OXX11 PHO11:PHT11 PRK11:PRP11 QBG11:QBL11 QLC11:QLH11 QUY11:QVD11 REU11:REZ11 ROQ11:ROV11 RYM11:RYR11 SII11:SIN11 SSE11:SSJ11 TCA11:TCF11 TLW11:TMB11 TVS11:TVX11 UFO11:UFT11 UPK11:UPP11 UZG11:UZL11 VJC11:VJH11 VSY11:VTD11 WCU11:WCZ11 WMQ11:WMV11 WWM11:WWR11 AE65547:AJ65547 KA65547:KF65547 TW65547:UB65547 ADS65547:ADX65547 ANO65547:ANT65547 AXK65547:AXP65547 BHG65547:BHL65547 BRC65547:BRH65547 CAY65547:CBD65547 CKU65547:CKZ65547 CUQ65547:CUV65547 DEM65547:DER65547 DOI65547:DON65547 DYE65547:DYJ65547 EIA65547:EIF65547 ERW65547:ESB65547 FBS65547:FBX65547 FLO65547:FLT65547 FVK65547:FVP65547 GFG65547:GFL65547 GPC65547:GPH65547 GYY65547:GZD65547 HIU65547:HIZ65547 HSQ65547:HSV65547 ICM65547:ICR65547 IMI65547:IMN65547 IWE65547:IWJ65547 JGA65547:JGF65547 JPW65547:JQB65547 JZS65547:JZX65547 KJO65547:KJT65547 KTK65547:KTP65547 LDG65547:LDL65547 LNC65547:LNH65547 LWY65547:LXD65547 MGU65547:MGZ65547 MQQ65547:MQV65547 NAM65547:NAR65547 NKI65547:NKN65547 NUE65547:NUJ65547 OEA65547:OEF65547 ONW65547:OOB65547 OXS65547:OXX65547 PHO65547:PHT65547 PRK65547:PRP65547 QBG65547:QBL65547 QLC65547:QLH65547 QUY65547:QVD65547 REU65547:REZ65547 ROQ65547:ROV65547 RYM65547:RYR65547 SII65547:SIN65547 SSE65547:SSJ65547 TCA65547:TCF65547 TLW65547:TMB65547 TVS65547:TVX65547 UFO65547:UFT65547 UPK65547:UPP65547 UZG65547:UZL65547 VJC65547:VJH65547 VSY65547:VTD65547 WCU65547:WCZ65547 WMQ65547:WMV65547 WWM65547:WWR65547 AE131083:AJ131083 KA131083:KF131083 TW131083:UB131083 ADS131083:ADX131083 ANO131083:ANT131083 AXK131083:AXP131083 BHG131083:BHL131083 BRC131083:BRH131083 CAY131083:CBD131083 CKU131083:CKZ131083 CUQ131083:CUV131083 DEM131083:DER131083 DOI131083:DON131083 DYE131083:DYJ131083 EIA131083:EIF131083 ERW131083:ESB131083 FBS131083:FBX131083 FLO131083:FLT131083 FVK131083:FVP131083 GFG131083:GFL131083 GPC131083:GPH131083 GYY131083:GZD131083 HIU131083:HIZ131083 HSQ131083:HSV131083 ICM131083:ICR131083 IMI131083:IMN131083 IWE131083:IWJ131083 JGA131083:JGF131083 JPW131083:JQB131083 JZS131083:JZX131083 KJO131083:KJT131083 KTK131083:KTP131083 LDG131083:LDL131083 LNC131083:LNH131083 LWY131083:LXD131083 MGU131083:MGZ131083 MQQ131083:MQV131083 NAM131083:NAR131083 NKI131083:NKN131083 NUE131083:NUJ131083 OEA131083:OEF131083 ONW131083:OOB131083 OXS131083:OXX131083 PHO131083:PHT131083 PRK131083:PRP131083 QBG131083:QBL131083 QLC131083:QLH131083 QUY131083:QVD131083 REU131083:REZ131083 ROQ131083:ROV131083 RYM131083:RYR131083 SII131083:SIN131083 SSE131083:SSJ131083 TCA131083:TCF131083 TLW131083:TMB131083 TVS131083:TVX131083 UFO131083:UFT131083 UPK131083:UPP131083 UZG131083:UZL131083 VJC131083:VJH131083 VSY131083:VTD131083 WCU131083:WCZ131083 WMQ131083:WMV131083 WWM131083:WWR131083 AE196619:AJ196619 KA196619:KF196619 TW196619:UB196619 ADS196619:ADX196619 ANO196619:ANT196619 AXK196619:AXP196619 BHG196619:BHL196619 BRC196619:BRH196619 CAY196619:CBD196619 CKU196619:CKZ196619 CUQ196619:CUV196619 DEM196619:DER196619 DOI196619:DON196619 DYE196619:DYJ196619 EIA196619:EIF196619 ERW196619:ESB196619 FBS196619:FBX196619 FLO196619:FLT196619 FVK196619:FVP196619 GFG196619:GFL196619 GPC196619:GPH196619 GYY196619:GZD196619 HIU196619:HIZ196619 HSQ196619:HSV196619 ICM196619:ICR196619 IMI196619:IMN196619 IWE196619:IWJ196619 JGA196619:JGF196619 JPW196619:JQB196619 JZS196619:JZX196619 KJO196619:KJT196619 KTK196619:KTP196619 LDG196619:LDL196619 LNC196619:LNH196619 LWY196619:LXD196619 MGU196619:MGZ196619 MQQ196619:MQV196619 NAM196619:NAR196619 NKI196619:NKN196619 NUE196619:NUJ196619 OEA196619:OEF196619 ONW196619:OOB196619 OXS196619:OXX196619 PHO196619:PHT196619 PRK196619:PRP196619 QBG196619:QBL196619 QLC196619:QLH196619 QUY196619:QVD196619 REU196619:REZ196619 ROQ196619:ROV196619 RYM196619:RYR196619 SII196619:SIN196619 SSE196619:SSJ196619 TCA196619:TCF196619 TLW196619:TMB196619 TVS196619:TVX196619 UFO196619:UFT196619 UPK196619:UPP196619 UZG196619:UZL196619 VJC196619:VJH196619 VSY196619:VTD196619 WCU196619:WCZ196619 WMQ196619:WMV196619 WWM196619:WWR196619 AE262155:AJ262155 KA262155:KF262155 TW262155:UB262155 ADS262155:ADX262155 ANO262155:ANT262155 AXK262155:AXP262155 BHG262155:BHL262155 BRC262155:BRH262155 CAY262155:CBD262155 CKU262155:CKZ262155 CUQ262155:CUV262155 DEM262155:DER262155 DOI262155:DON262155 DYE262155:DYJ262155 EIA262155:EIF262155 ERW262155:ESB262155 FBS262155:FBX262155 FLO262155:FLT262155 FVK262155:FVP262155 GFG262155:GFL262155 GPC262155:GPH262155 GYY262155:GZD262155 HIU262155:HIZ262155 HSQ262155:HSV262155 ICM262155:ICR262155 IMI262155:IMN262155 IWE262155:IWJ262155 JGA262155:JGF262155 JPW262155:JQB262155 JZS262155:JZX262155 KJO262155:KJT262155 KTK262155:KTP262155 LDG262155:LDL262155 LNC262155:LNH262155 LWY262155:LXD262155 MGU262155:MGZ262155 MQQ262155:MQV262155 NAM262155:NAR262155 NKI262155:NKN262155 NUE262155:NUJ262155 OEA262155:OEF262155 ONW262155:OOB262155 OXS262155:OXX262155 PHO262155:PHT262155 PRK262155:PRP262155 QBG262155:QBL262155 QLC262155:QLH262155 QUY262155:QVD262155 REU262155:REZ262155 ROQ262155:ROV262155 RYM262155:RYR262155 SII262155:SIN262155 SSE262155:SSJ262155 TCA262155:TCF262155 TLW262155:TMB262155 TVS262155:TVX262155 UFO262155:UFT262155 UPK262155:UPP262155 UZG262155:UZL262155 VJC262155:VJH262155 VSY262155:VTD262155 WCU262155:WCZ262155 WMQ262155:WMV262155 WWM262155:WWR262155 AE327691:AJ327691 KA327691:KF327691 TW327691:UB327691 ADS327691:ADX327691 ANO327691:ANT327691 AXK327691:AXP327691 BHG327691:BHL327691 BRC327691:BRH327691 CAY327691:CBD327691 CKU327691:CKZ327691 CUQ327691:CUV327691 DEM327691:DER327691 DOI327691:DON327691 DYE327691:DYJ327691 EIA327691:EIF327691 ERW327691:ESB327691 FBS327691:FBX327691 FLO327691:FLT327691 FVK327691:FVP327691 GFG327691:GFL327691 GPC327691:GPH327691 GYY327691:GZD327691 HIU327691:HIZ327691 HSQ327691:HSV327691 ICM327691:ICR327691 IMI327691:IMN327691 IWE327691:IWJ327691 JGA327691:JGF327691 JPW327691:JQB327691 JZS327691:JZX327691 KJO327691:KJT327691 KTK327691:KTP327691 LDG327691:LDL327691 LNC327691:LNH327691 LWY327691:LXD327691 MGU327691:MGZ327691 MQQ327691:MQV327691 NAM327691:NAR327691 NKI327691:NKN327691 NUE327691:NUJ327691 OEA327691:OEF327691 ONW327691:OOB327691 OXS327691:OXX327691 PHO327691:PHT327691 PRK327691:PRP327691 QBG327691:QBL327691 QLC327691:QLH327691 QUY327691:QVD327691 REU327691:REZ327691 ROQ327691:ROV327691 RYM327691:RYR327691 SII327691:SIN327691 SSE327691:SSJ327691 TCA327691:TCF327691 TLW327691:TMB327691 TVS327691:TVX327691 UFO327691:UFT327691 UPK327691:UPP327691 UZG327691:UZL327691 VJC327691:VJH327691 VSY327691:VTD327691 WCU327691:WCZ327691 WMQ327691:WMV327691 WWM327691:WWR327691 AE393227:AJ393227 KA393227:KF393227 TW393227:UB393227 ADS393227:ADX393227 ANO393227:ANT393227 AXK393227:AXP393227 BHG393227:BHL393227 BRC393227:BRH393227 CAY393227:CBD393227 CKU393227:CKZ393227 CUQ393227:CUV393227 DEM393227:DER393227 DOI393227:DON393227 DYE393227:DYJ393227 EIA393227:EIF393227 ERW393227:ESB393227 FBS393227:FBX393227 FLO393227:FLT393227 FVK393227:FVP393227 GFG393227:GFL393227 GPC393227:GPH393227 GYY393227:GZD393227 HIU393227:HIZ393227 HSQ393227:HSV393227 ICM393227:ICR393227 IMI393227:IMN393227 IWE393227:IWJ393227 JGA393227:JGF393227 JPW393227:JQB393227 JZS393227:JZX393227 KJO393227:KJT393227 KTK393227:KTP393227 LDG393227:LDL393227 LNC393227:LNH393227 LWY393227:LXD393227 MGU393227:MGZ393227 MQQ393227:MQV393227 NAM393227:NAR393227 NKI393227:NKN393227 NUE393227:NUJ393227 OEA393227:OEF393227 ONW393227:OOB393227 OXS393227:OXX393227 PHO393227:PHT393227 PRK393227:PRP393227 QBG393227:QBL393227 QLC393227:QLH393227 QUY393227:QVD393227 REU393227:REZ393227 ROQ393227:ROV393227 RYM393227:RYR393227 SII393227:SIN393227 SSE393227:SSJ393227 TCA393227:TCF393227 TLW393227:TMB393227 TVS393227:TVX393227 UFO393227:UFT393227 UPK393227:UPP393227 UZG393227:UZL393227 VJC393227:VJH393227 VSY393227:VTD393227 WCU393227:WCZ393227 WMQ393227:WMV393227 WWM393227:WWR393227 AE458763:AJ458763 KA458763:KF458763 TW458763:UB458763 ADS458763:ADX458763 ANO458763:ANT458763 AXK458763:AXP458763 BHG458763:BHL458763 BRC458763:BRH458763 CAY458763:CBD458763 CKU458763:CKZ458763 CUQ458763:CUV458763 DEM458763:DER458763 DOI458763:DON458763 DYE458763:DYJ458763 EIA458763:EIF458763 ERW458763:ESB458763 FBS458763:FBX458763 FLO458763:FLT458763 FVK458763:FVP458763 GFG458763:GFL458763 GPC458763:GPH458763 GYY458763:GZD458763 HIU458763:HIZ458763 HSQ458763:HSV458763 ICM458763:ICR458763 IMI458763:IMN458763 IWE458763:IWJ458763 JGA458763:JGF458763 JPW458763:JQB458763 JZS458763:JZX458763 KJO458763:KJT458763 KTK458763:KTP458763 LDG458763:LDL458763 LNC458763:LNH458763 LWY458763:LXD458763 MGU458763:MGZ458763 MQQ458763:MQV458763 NAM458763:NAR458763 NKI458763:NKN458763 NUE458763:NUJ458763 OEA458763:OEF458763 ONW458763:OOB458763 OXS458763:OXX458763 PHO458763:PHT458763 PRK458763:PRP458763 QBG458763:QBL458763 QLC458763:QLH458763 QUY458763:QVD458763 REU458763:REZ458763 ROQ458763:ROV458763 RYM458763:RYR458763 SII458763:SIN458763 SSE458763:SSJ458763 TCA458763:TCF458763 TLW458763:TMB458763 TVS458763:TVX458763 UFO458763:UFT458763 UPK458763:UPP458763 UZG458763:UZL458763 VJC458763:VJH458763 VSY458763:VTD458763 WCU458763:WCZ458763 WMQ458763:WMV458763 WWM458763:WWR458763 AE524299:AJ524299 KA524299:KF524299 TW524299:UB524299 ADS524299:ADX524299 ANO524299:ANT524299 AXK524299:AXP524299 BHG524299:BHL524299 BRC524299:BRH524299 CAY524299:CBD524299 CKU524299:CKZ524299 CUQ524299:CUV524299 DEM524299:DER524299 DOI524299:DON524299 DYE524299:DYJ524299 EIA524299:EIF524299 ERW524299:ESB524299 FBS524299:FBX524299 FLO524299:FLT524299 FVK524299:FVP524299 GFG524299:GFL524299 GPC524299:GPH524299 GYY524299:GZD524299 HIU524299:HIZ524299 HSQ524299:HSV524299 ICM524299:ICR524299 IMI524299:IMN524299 IWE524299:IWJ524299 JGA524299:JGF524299 JPW524299:JQB524299 JZS524299:JZX524299 KJO524299:KJT524299 KTK524299:KTP524299 LDG524299:LDL524299 LNC524299:LNH524299 LWY524299:LXD524299 MGU524299:MGZ524299 MQQ524299:MQV524299 NAM524299:NAR524299 NKI524299:NKN524299 NUE524299:NUJ524299 OEA524299:OEF524299 ONW524299:OOB524299 OXS524299:OXX524299 PHO524299:PHT524299 PRK524299:PRP524299 QBG524299:QBL524299 QLC524299:QLH524299 QUY524299:QVD524299 REU524299:REZ524299 ROQ524299:ROV524299 RYM524299:RYR524299 SII524299:SIN524299 SSE524299:SSJ524299 TCA524299:TCF524299 TLW524299:TMB524299 TVS524299:TVX524299 UFO524299:UFT524299 UPK524299:UPP524299 UZG524299:UZL524299 VJC524299:VJH524299 VSY524299:VTD524299 WCU524299:WCZ524299 WMQ524299:WMV524299 WWM524299:WWR524299 AE589835:AJ589835 KA589835:KF589835 TW589835:UB589835 ADS589835:ADX589835 ANO589835:ANT589835 AXK589835:AXP589835 BHG589835:BHL589835 BRC589835:BRH589835 CAY589835:CBD589835 CKU589835:CKZ589835 CUQ589835:CUV589835 DEM589835:DER589835 DOI589835:DON589835 DYE589835:DYJ589835 EIA589835:EIF589835 ERW589835:ESB589835 FBS589835:FBX589835 FLO589835:FLT589835 FVK589835:FVP589835 GFG589835:GFL589835 GPC589835:GPH589835 GYY589835:GZD589835 HIU589835:HIZ589835 HSQ589835:HSV589835 ICM589835:ICR589835 IMI589835:IMN589835 IWE589835:IWJ589835 JGA589835:JGF589835 JPW589835:JQB589835 JZS589835:JZX589835 KJO589835:KJT589835 KTK589835:KTP589835 LDG589835:LDL589835 LNC589835:LNH589835 LWY589835:LXD589835 MGU589835:MGZ589835 MQQ589835:MQV589835 NAM589835:NAR589835 NKI589835:NKN589835 NUE589835:NUJ589835 OEA589835:OEF589835 ONW589835:OOB589835 OXS589835:OXX589835 PHO589835:PHT589835 PRK589835:PRP589835 QBG589835:QBL589835 QLC589835:QLH589835 QUY589835:QVD589835 REU589835:REZ589835 ROQ589835:ROV589835 RYM589835:RYR589835 SII589835:SIN589835 SSE589835:SSJ589835 TCA589835:TCF589835 TLW589835:TMB589835 TVS589835:TVX589835 UFO589835:UFT589835 UPK589835:UPP589835 UZG589835:UZL589835 VJC589835:VJH589835 VSY589835:VTD589835 WCU589835:WCZ589835 WMQ589835:WMV589835 WWM589835:WWR589835 AE655371:AJ655371 KA655371:KF655371 TW655371:UB655371 ADS655371:ADX655371 ANO655371:ANT655371 AXK655371:AXP655371 BHG655371:BHL655371 BRC655371:BRH655371 CAY655371:CBD655371 CKU655371:CKZ655371 CUQ655371:CUV655371 DEM655371:DER655371 DOI655371:DON655371 DYE655371:DYJ655371 EIA655371:EIF655371 ERW655371:ESB655371 FBS655371:FBX655371 FLO655371:FLT655371 FVK655371:FVP655371 GFG655371:GFL655371 GPC655371:GPH655371 GYY655371:GZD655371 HIU655371:HIZ655371 HSQ655371:HSV655371 ICM655371:ICR655371 IMI655371:IMN655371 IWE655371:IWJ655371 JGA655371:JGF655371 JPW655371:JQB655371 JZS655371:JZX655371 KJO655371:KJT655371 KTK655371:KTP655371 LDG655371:LDL655371 LNC655371:LNH655371 LWY655371:LXD655371 MGU655371:MGZ655371 MQQ655371:MQV655371 NAM655371:NAR655371 NKI655371:NKN655371 NUE655371:NUJ655371 OEA655371:OEF655371 ONW655371:OOB655371 OXS655371:OXX655371 PHO655371:PHT655371 PRK655371:PRP655371 QBG655371:QBL655371 QLC655371:QLH655371 QUY655371:QVD655371 REU655371:REZ655371 ROQ655371:ROV655371 RYM655371:RYR655371 SII655371:SIN655371 SSE655371:SSJ655371 TCA655371:TCF655371 TLW655371:TMB655371 TVS655371:TVX655371 UFO655371:UFT655371 UPK655371:UPP655371 UZG655371:UZL655371 VJC655371:VJH655371 VSY655371:VTD655371 WCU655371:WCZ655371 WMQ655371:WMV655371 WWM655371:WWR655371 AE720907:AJ720907 KA720907:KF720907 TW720907:UB720907 ADS720907:ADX720907 ANO720907:ANT720907 AXK720907:AXP720907 BHG720907:BHL720907 BRC720907:BRH720907 CAY720907:CBD720907 CKU720907:CKZ720907 CUQ720907:CUV720907 DEM720907:DER720907 DOI720907:DON720907 DYE720907:DYJ720907 EIA720907:EIF720907 ERW720907:ESB720907 FBS720907:FBX720907 FLO720907:FLT720907 FVK720907:FVP720907 GFG720907:GFL720907 GPC720907:GPH720907 GYY720907:GZD720907 HIU720907:HIZ720907 HSQ720907:HSV720907 ICM720907:ICR720907 IMI720907:IMN720907 IWE720907:IWJ720907 JGA720907:JGF720907 JPW720907:JQB720907 JZS720907:JZX720907 KJO720907:KJT720907 KTK720907:KTP720907 LDG720907:LDL720907 LNC720907:LNH720907 LWY720907:LXD720907 MGU720907:MGZ720907 MQQ720907:MQV720907 NAM720907:NAR720907 NKI720907:NKN720907 NUE720907:NUJ720907 OEA720907:OEF720907 ONW720907:OOB720907 OXS720907:OXX720907 PHO720907:PHT720907 PRK720907:PRP720907 QBG720907:QBL720907 QLC720907:QLH720907 QUY720907:QVD720907 REU720907:REZ720907 ROQ720907:ROV720907 RYM720907:RYR720907 SII720907:SIN720907 SSE720907:SSJ720907 TCA720907:TCF720907 TLW720907:TMB720907 TVS720907:TVX720907 UFO720907:UFT720907 UPK720907:UPP720907 UZG720907:UZL720907 VJC720907:VJH720907 VSY720907:VTD720907 WCU720907:WCZ720907 WMQ720907:WMV720907 WWM720907:WWR720907 AE786443:AJ786443 KA786443:KF786443 TW786443:UB786443 ADS786443:ADX786443 ANO786443:ANT786443 AXK786443:AXP786443 BHG786443:BHL786443 BRC786443:BRH786443 CAY786443:CBD786443 CKU786443:CKZ786443 CUQ786443:CUV786443 DEM786443:DER786443 DOI786443:DON786443 DYE786443:DYJ786443 EIA786443:EIF786443 ERW786443:ESB786443 FBS786443:FBX786443 FLO786443:FLT786443 FVK786443:FVP786443 GFG786443:GFL786443 GPC786443:GPH786443 GYY786443:GZD786443 HIU786443:HIZ786443 HSQ786443:HSV786443 ICM786443:ICR786443 IMI786443:IMN786443 IWE786443:IWJ786443 JGA786443:JGF786443 JPW786443:JQB786443 JZS786443:JZX786443 KJO786443:KJT786443 KTK786443:KTP786443 LDG786443:LDL786443 LNC786443:LNH786443 LWY786443:LXD786443 MGU786443:MGZ786443 MQQ786443:MQV786443 NAM786443:NAR786443 NKI786443:NKN786443 NUE786443:NUJ786443 OEA786443:OEF786443 ONW786443:OOB786443 OXS786443:OXX786443 PHO786443:PHT786443 PRK786443:PRP786443 QBG786443:QBL786443 QLC786443:QLH786443 QUY786443:QVD786443 REU786443:REZ786443 ROQ786443:ROV786443 RYM786443:RYR786443 SII786443:SIN786443 SSE786443:SSJ786443 TCA786443:TCF786443 TLW786443:TMB786443 TVS786443:TVX786443 UFO786443:UFT786443 UPK786443:UPP786443 UZG786443:UZL786443 VJC786443:VJH786443 VSY786443:VTD786443 WCU786443:WCZ786443 WMQ786443:WMV786443 WWM786443:WWR786443 AE851979:AJ851979 KA851979:KF851979 TW851979:UB851979 ADS851979:ADX851979 ANO851979:ANT851979 AXK851979:AXP851979 BHG851979:BHL851979 BRC851979:BRH851979 CAY851979:CBD851979 CKU851979:CKZ851979 CUQ851979:CUV851979 DEM851979:DER851979 DOI851979:DON851979 DYE851979:DYJ851979 EIA851979:EIF851979 ERW851979:ESB851979 FBS851979:FBX851979 FLO851979:FLT851979 FVK851979:FVP851979 GFG851979:GFL851979 GPC851979:GPH851979 GYY851979:GZD851979 HIU851979:HIZ851979 HSQ851979:HSV851979 ICM851979:ICR851979 IMI851979:IMN851979 IWE851979:IWJ851979 JGA851979:JGF851979 JPW851979:JQB851979 JZS851979:JZX851979 KJO851979:KJT851979 KTK851979:KTP851979 LDG851979:LDL851979 LNC851979:LNH851979 LWY851979:LXD851979 MGU851979:MGZ851979 MQQ851979:MQV851979 NAM851979:NAR851979 NKI851979:NKN851979 NUE851979:NUJ851979 OEA851979:OEF851979 ONW851979:OOB851979 OXS851979:OXX851979 PHO851979:PHT851979 PRK851979:PRP851979 QBG851979:QBL851979 QLC851979:QLH851979 QUY851979:QVD851979 REU851979:REZ851979 ROQ851979:ROV851979 RYM851979:RYR851979 SII851979:SIN851979 SSE851979:SSJ851979 TCA851979:TCF851979 TLW851979:TMB851979 TVS851979:TVX851979 UFO851979:UFT851979 UPK851979:UPP851979 UZG851979:UZL851979 VJC851979:VJH851979 VSY851979:VTD851979 WCU851979:WCZ851979 WMQ851979:WMV851979 WWM851979:WWR851979 AE917515:AJ917515 KA917515:KF917515 TW917515:UB917515 ADS917515:ADX917515 ANO917515:ANT917515 AXK917515:AXP917515 BHG917515:BHL917515 BRC917515:BRH917515 CAY917515:CBD917515 CKU917515:CKZ917515 CUQ917515:CUV917515 DEM917515:DER917515 DOI917515:DON917515 DYE917515:DYJ917515 EIA917515:EIF917515 ERW917515:ESB917515 FBS917515:FBX917515 FLO917515:FLT917515 FVK917515:FVP917515 GFG917515:GFL917515 GPC917515:GPH917515 GYY917515:GZD917515 HIU917515:HIZ917515 HSQ917515:HSV917515 ICM917515:ICR917515 IMI917515:IMN917515 IWE917515:IWJ917515 JGA917515:JGF917515 JPW917515:JQB917515 JZS917515:JZX917515 KJO917515:KJT917515 KTK917515:KTP917515 LDG917515:LDL917515 LNC917515:LNH917515 LWY917515:LXD917515 MGU917515:MGZ917515 MQQ917515:MQV917515 NAM917515:NAR917515 NKI917515:NKN917515 NUE917515:NUJ917515 OEA917515:OEF917515 ONW917515:OOB917515 OXS917515:OXX917515 PHO917515:PHT917515 PRK917515:PRP917515 QBG917515:QBL917515 QLC917515:QLH917515 QUY917515:QVD917515 REU917515:REZ917515 ROQ917515:ROV917515 RYM917515:RYR917515 SII917515:SIN917515 SSE917515:SSJ917515 TCA917515:TCF917515 TLW917515:TMB917515 TVS917515:TVX917515 UFO917515:UFT917515 UPK917515:UPP917515 UZG917515:UZL917515 VJC917515:VJH917515 VSY917515:VTD917515 WCU917515:WCZ917515 WMQ917515:WMV917515 WWM917515:WWR917515 AE983051:AJ983051 KA983051:KF983051 TW983051:UB983051 ADS983051:ADX983051 ANO983051:ANT983051 AXK983051:AXP983051 BHG983051:BHL983051 BRC983051:BRH983051 CAY983051:CBD983051 CKU983051:CKZ983051 CUQ983051:CUV983051 DEM983051:DER983051 DOI983051:DON983051 DYE983051:DYJ983051 EIA983051:EIF983051 ERW983051:ESB983051 FBS983051:FBX983051 FLO983051:FLT983051 FVK983051:FVP983051 GFG983051:GFL983051 GPC983051:GPH983051 GYY983051:GZD983051 HIU983051:HIZ983051 HSQ983051:HSV983051 ICM983051:ICR983051 IMI983051:IMN983051 IWE983051:IWJ983051 JGA983051:JGF983051 JPW983051:JQB983051 JZS983051:JZX983051 KJO983051:KJT983051 KTK983051:KTP983051 LDG983051:LDL983051 LNC983051:LNH983051 LWY983051:LXD983051 MGU983051:MGZ983051 MQQ983051:MQV983051 NAM983051:NAR983051 NKI983051:NKN983051 NUE983051:NUJ983051 OEA983051:OEF983051 ONW983051:OOB983051 OXS983051:OXX983051 PHO983051:PHT983051 PRK983051:PRP983051 QBG983051:QBL983051 QLC983051:QLH983051 QUY983051:QVD983051 REU983051:REZ983051 ROQ983051:ROV983051 RYM983051:RYR983051 SII983051:SIN983051 SSE983051:SSJ983051 TCA983051:TCF983051 TLW983051:TMB983051 TVS983051:TVX983051 UFO983051:UFT983051 UPK983051:UPP983051 UZG983051:UZL983051 VJC983051:VJH983051 VSY983051:VTD983051 WCU983051:WCZ983051 WMQ983051:WMV983051 WWM983051:WWR983051 AE9:AJ9 KA9:KF9 TW9:UB9 ADS9:ADX9 ANO9:ANT9 AXK9:AXP9 BHG9:BHL9 BRC9:BRH9 CAY9:CBD9 CKU9:CKZ9 CUQ9:CUV9 DEM9:DER9 DOI9:DON9 DYE9:DYJ9 EIA9:EIF9 ERW9:ESB9 FBS9:FBX9 FLO9:FLT9 FVK9:FVP9 GFG9:GFL9 GPC9:GPH9 GYY9:GZD9 HIU9:HIZ9 HSQ9:HSV9 ICM9:ICR9 IMI9:IMN9 IWE9:IWJ9 JGA9:JGF9 JPW9:JQB9 JZS9:JZX9 KJO9:KJT9 KTK9:KTP9 LDG9:LDL9 LNC9:LNH9 LWY9:LXD9 MGU9:MGZ9 MQQ9:MQV9 NAM9:NAR9 NKI9:NKN9 NUE9:NUJ9 OEA9:OEF9 ONW9:OOB9 OXS9:OXX9 PHO9:PHT9 PRK9:PRP9 QBG9:QBL9 QLC9:QLH9 QUY9:QVD9 REU9:REZ9 ROQ9:ROV9 RYM9:RYR9 SII9:SIN9 SSE9:SSJ9 TCA9:TCF9 TLW9:TMB9 TVS9:TVX9 UFO9:UFT9 UPK9:UPP9 UZG9:UZL9 VJC9:VJH9 VSY9:VTD9 WCU9:WCZ9 WMQ9:WMV9 WWM9:WWR9 AE65545:AJ65545 KA65545:KF65545 TW65545:UB65545 ADS65545:ADX65545 ANO65545:ANT65545 AXK65545:AXP65545 BHG65545:BHL65545 BRC65545:BRH65545 CAY65545:CBD65545 CKU65545:CKZ65545 CUQ65545:CUV65545 DEM65545:DER65545 DOI65545:DON65545 DYE65545:DYJ65545 EIA65545:EIF65545 ERW65545:ESB65545 FBS65545:FBX65545 FLO65545:FLT65545 FVK65545:FVP65545 GFG65545:GFL65545 GPC65545:GPH65545 GYY65545:GZD65545 HIU65545:HIZ65545 HSQ65545:HSV65545 ICM65545:ICR65545 IMI65545:IMN65545 IWE65545:IWJ65545 JGA65545:JGF65545 JPW65545:JQB65545 JZS65545:JZX65545 KJO65545:KJT65545 KTK65545:KTP65545 LDG65545:LDL65545 LNC65545:LNH65545 LWY65545:LXD65545 MGU65545:MGZ65545 MQQ65545:MQV65545 NAM65545:NAR65545 NKI65545:NKN65545 NUE65545:NUJ65545 OEA65545:OEF65545 ONW65545:OOB65545 OXS65545:OXX65545 PHO65545:PHT65545 PRK65545:PRP65545 QBG65545:QBL65545 QLC65545:QLH65545 QUY65545:QVD65545 REU65545:REZ65545 ROQ65545:ROV65545 RYM65545:RYR65545 SII65545:SIN65545 SSE65545:SSJ65545 TCA65545:TCF65545 TLW65545:TMB65545 TVS65545:TVX65545 UFO65545:UFT65545 UPK65545:UPP65545 UZG65545:UZL65545 VJC65545:VJH65545 VSY65545:VTD65545 WCU65545:WCZ65545 WMQ65545:WMV65545 WWM65545:WWR65545 AE131081:AJ131081 KA131081:KF131081 TW131081:UB131081 ADS131081:ADX131081 ANO131081:ANT131081 AXK131081:AXP131081 BHG131081:BHL131081 BRC131081:BRH131081 CAY131081:CBD131081 CKU131081:CKZ131081 CUQ131081:CUV131081 DEM131081:DER131081 DOI131081:DON131081 DYE131081:DYJ131081 EIA131081:EIF131081 ERW131081:ESB131081 FBS131081:FBX131081 FLO131081:FLT131081 FVK131081:FVP131081 GFG131081:GFL131081 GPC131081:GPH131081 GYY131081:GZD131081 HIU131081:HIZ131081 HSQ131081:HSV131081 ICM131081:ICR131081 IMI131081:IMN131081 IWE131081:IWJ131081 JGA131081:JGF131081 JPW131081:JQB131081 JZS131081:JZX131081 KJO131081:KJT131081 KTK131081:KTP131081 LDG131081:LDL131081 LNC131081:LNH131081 LWY131081:LXD131081 MGU131081:MGZ131081 MQQ131081:MQV131081 NAM131081:NAR131081 NKI131081:NKN131081 NUE131081:NUJ131081 OEA131081:OEF131081 ONW131081:OOB131081 OXS131081:OXX131081 PHO131081:PHT131081 PRK131081:PRP131081 QBG131081:QBL131081 QLC131081:QLH131081 QUY131081:QVD131081 REU131081:REZ131081 ROQ131081:ROV131081 RYM131081:RYR131081 SII131081:SIN131081 SSE131081:SSJ131081 TCA131081:TCF131081 TLW131081:TMB131081 TVS131081:TVX131081 UFO131081:UFT131081 UPK131081:UPP131081 UZG131081:UZL131081 VJC131081:VJH131081 VSY131081:VTD131081 WCU131081:WCZ131081 WMQ131081:WMV131081 WWM131081:WWR131081 AE196617:AJ196617 KA196617:KF196617 TW196617:UB196617 ADS196617:ADX196617 ANO196617:ANT196617 AXK196617:AXP196617 BHG196617:BHL196617 BRC196617:BRH196617 CAY196617:CBD196617 CKU196617:CKZ196617 CUQ196617:CUV196617 DEM196617:DER196617 DOI196617:DON196617 DYE196617:DYJ196617 EIA196617:EIF196617 ERW196617:ESB196617 FBS196617:FBX196617 FLO196617:FLT196617 FVK196617:FVP196617 GFG196617:GFL196617 GPC196617:GPH196617 GYY196617:GZD196617 HIU196617:HIZ196617 HSQ196617:HSV196617 ICM196617:ICR196617 IMI196617:IMN196617 IWE196617:IWJ196617 JGA196617:JGF196617 JPW196617:JQB196617 JZS196617:JZX196617 KJO196617:KJT196617 KTK196617:KTP196617 LDG196617:LDL196617 LNC196617:LNH196617 LWY196617:LXD196617 MGU196617:MGZ196617 MQQ196617:MQV196617 NAM196617:NAR196617 NKI196617:NKN196617 NUE196617:NUJ196617 OEA196617:OEF196617 ONW196617:OOB196617 OXS196617:OXX196617 PHO196617:PHT196617 PRK196617:PRP196617 QBG196617:QBL196617 QLC196617:QLH196617 QUY196617:QVD196617 REU196617:REZ196617 ROQ196617:ROV196617 RYM196617:RYR196617 SII196617:SIN196617 SSE196617:SSJ196617 TCA196617:TCF196617 TLW196617:TMB196617 TVS196617:TVX196617 UFO196617:UFT196617 UPK196617:UPP196617 UZG196617:UZL196617 VJC196617:VJH196617 VSY196617:VTD196617 WCU196617:WCZ196617 WMQ196617:WMV196617 WWM196617:WWR196617 AE262153:AJ262153 KA262153:KF262153 TW262153:UB262153 ADS262153:ADX262153 ANO262153:ANT262153 AXK262153:AXP262153 BHG262153:BHL262153 BRC262153:BRH262153 CAY262153:CBD262153 CKU262153:CKZ262153 CUQ262153:CUV262153 DEM262153:DER262153 DOI262153:DON262153 DYE262153:DYJ262153 EIA262153:EIF262153 ERW262153:ESB262153 FBS262153:FBX262153 FLO262153:FLT262153 FVK262153:FVP262153 GFG262153:GFL262153 GPC262153:GPH262153 GYY262153:GZD262153 HIU262153:HIZ262153 HSQ262153:HSV262153 ICM262153:ICR262153 IMI262153:IMN262153 IWE262153:IWJ262153 JGA262153:JGF262153 JPW262153:JQB262153 JZS262153:JZX262153 KJO262153:KJT262153 KTK262153:KTP262153 LDG262153:LDL262153 LNC262153:LNH262153 LWY262153:LXD262153 MGU262153:MGZ262153 MQQ262153:MQV262153 NAM262153:NAR262153 NKI262153:NKN262153 NUE262153:NUJ262153 OEA262153:OEF262153 ONW262153:OOB262153 OXS262153:OXX262153 PHO262153:PHT262153 PRK262153:PRP262153 QBG262153:QBL262153 QLC262153:QLH262153 QUY262153:QVD262153 REU262153:REZ262153 ROQ262153:ROV262153 RYM262153:RYR262153 SII262153:SIN262153 SSE262153:SSJ262153 TCA262153:TCF262153 TLW262153:TMB262153 TVS262153:TVX262153 UFO262153:UFT262153 UPK262153:UPP262153 UZG262153:UZL262153 VJC262153:VJH262153 VSY262153:VTD262153 WCU262153:WCZ262153 WMQ262153:WMV262153 WWM262153:WWR262153 AE327689:AJ327689 KA327689:KF327689 TW327689:UB327689 ADS327689:ADX327689 ANO327689:ANT327689 AXK327689:AXP327689 BHG327689:BHL327689 BRC327689:BRH327689 CAY327689:CBD327689 CKU327689:CKZ327689 CUQ327689:CUV327689 DEM327689:DER327689 DOI327689:DON327689 DYE327689:DYJ327689 EIA327689:EIF327689 ERW327689:ESB327689 FBS327689:FBX327689 FLO327689:FLT327689 FVK327689:FVP327689 GFG327689:GFL327689 GPC327689:GPH327689 GYY327689:GZD327689 HIU327689:HIZ327689 HSQ327689:HSV327689 ICM327689:ICR327689 IMI327689:IMN327689 IWE327689:IWJ327689 JGA327689:JGF327689 JPW327689:JQB327689 JZS327689:JZX327689 KJO327689:KJT327689 KTK327689:KTP327689 LDG327689:LDL327689 LNC327689:LNH327689 LWY327689:LXD327689 MGU327689:MGZ327689 MQQ327689:MQV327689 NAM327689:NAR327689 NKI327689:NKN327689 NUE327689:NUJ327689 OEA327689:OEF327689 ONW327689:OOB327689 OXS327689:OXX327689 PHO327689:PHT327689 PRK327689:PRP327689 QBG327689:QBL327689 QLC327689:QLH327689 QUY327689:QVD327689 REU327689:REZ327689 ROQ327689:ROV327689 RYM327689:RYR327689 SII327689:SIN327689 SSE327689:SSJ327689 TCA327689:TCF327689 TLW327689:TMB327689 TVS327689:TVX327689 UFO327689:UFT327689 UPK327689:UPP327689 UZG327689:UZL327689 VJC327689:VJH327689 VSY327689:VTD327689 WCU327689:WCZ327689 WMQ327689:WMV327689 WWM327689:WWR327689 AE393225:AJ393225 KA393225:KF393225 TW393225:UB393225 ADS393225:ADX393225 ANO393225:ANT393225 AXK393225:AXP393225 BHG393225:BHL393225 BRC393225:BRH393225 CAY393225:CBD393225 CKU393225:CKZ393225 CUQ393225:CUV393225 DEM393225:DER393225 DOI393225:DON393225 DYE393225:DYJ393225 EIA393225:EIF393225 ERW393225:ESB393225 FBS393225:FBX393225 FLO393225:FLT393225 FVK393225:FVP393225 GFG393225:GFL393225 GPC393225:GPH393225 GYY393225:GZD393225 HIU393225:HIZ393225 HSQ393225:HSV393225 ICM393225:ICR393225 IMI393225:IMN393225 IWE393225:IWJ393225 JGA393225:JGF393225 JPW393225:JQB393225 JZS393225:JZX393225 KJO393225:KJT393225 KTK393225:KTP393225 LDG393225:LDL393225 LNC393225:LNH393225 LWY393225:LXD393225 MGU393225:MGZ393225 MQQ393225:MQV393225 NAM393225:NAR393225 NKI393225:NKN393225 NUE393225:NUJ393225 OEA393225:OEF393225 ONW393225:OOB393225 OXS393225:OXX393225 PHO393225:PHT393225 PRK393225:PRP393225 QBG393225:QBL393225 QLC393225:QLH393225 QUY393225:QVD393225 REU393225:REZ393225 ROQ393225:ROV393225 RYM393225:RYR393225 SII393225:SIN393225 SSE393225:SSJ393225 TCA393225:TCF393225 TLW393225:TMB393225 TVS393225:TVX393225 UFO393225:UFT393225 UPK393225:UPP393225 UZG393225:UZL393225 VJC393225:VJH393225 VSY393225:VTD393225 WCU393225:WCZ393225 WMQ393225:WMV393225 WWM393225:WWR393225 AE458761:AJ458761 KA458761:KF458761 TW458761:UB458761 ADS458761:ADX458761 ANO458761:ANT458761 AXK458761:AXP458761 BHG458761:BHL458761 BRC458761:BRH458761 CAY458761:CBD458761 CKU458761:CKZ458761 CUQ458761:CUV458761 DEM458761:DER458761 DOI458761:DON458761 DYE458761:DYJ458761 EIA458761:EIF458761 ERW458761:ESB458761 FBS458761:FBX458761 FLO458761:FLT458761 FVK458761:FVP458761 GFG458761:GFL458761 GPC458761:GPH458761 GYY458761:GZD458761 HIU458761:HIZ458761 HSQ458761:HSV458761 ICM458761:ICR458761 IMI458761:IMN458761 IWE458761:IWJ458761 JGA458761:JGF458761 JPW458761:JQB458761 JZS458761:JZX458761 KJO458761:KJT458761 KTK458761:KTP458761 LDG458761:LDL458761 LNC458761:LNH458761 LWY458761:LXD458761 MGU458761:MGZ458761 MQQ458761:MQV458761 NAM458761:NAR458761 NKI458761:NKN458761 NUE458761:NUJ458761 OEA458761:OEF458761 ONW458761:OOB458761 OXS458761:OXX458761 PHO458761:PHT458761 PRK458761:PRP458761 QBG458761:QBL458761 QLC458761:QLH458761 QUY458761:QVD458761 REU458761:REZ458761 ROQ458761:ROV458761 RYM458761:RYR458761 SII458761:SIN458761 SSE458761:SSJ458761 TCA458761:TCF458761 TLW458761:TMB458761 TVS458761:TVX458761 UFO458761:UFT458761 UPK458761:UPP458761 UZG458761:UZL458761 VJC458761:VJH458761 VSY458761:VTD458761 WCU458761:WCZ458761 WMQ458761:WMV458761 WWM458761:WWR458761 AE524297:AJ524297 KA524297:KF524297 TW524297:UB524297 ADS524297:ADX524297 ANO524297:ANT524297 AXK524297:AXP524297 BHG524297:BHL524297 BRC524297:BRH524297 CAY524297:CBD524297 CKU524297:CKZ524297 CUQ524297:CUV524297 DEM524297:DER524297 DOI524297:DON524297 DYE524297:DYJ524297 EIA524297:EIF524297 ERW524297:ESB524297 FBS524297:FBX524297 FLO524297:FLT524297 FVK524297:FVP524297 GFG524297:GFL524297 GPC524297:GPH524297 GYY524297:GZD524297 HIU524297:HIZ524297 HSQ524297:HSV524297 ICM524297:ICR524297 IMI524297:IMN524297 IWE524297:IWJ524297 JGA524297:JGF524297 JPW524297:JQB524297 JZS524297:JZX524297 KJO524297:KJT524297 KTK524297:KTP524297 LDG524297:LDL524297 LNC524297:LNH524297 LWY524297:LXD524297 MGU524297:MGZ524297 MQQ524297:MQV524297 NAM524297:NAR524297 NKI524297:NKN524297 NUE524297:NUJ524297 OEA524297:OEF524297 ONW524297:OOB524297 OXS524297:OXX524297 PHO524297:PHT524297 PRK524297:PRP524297 QBG524297:QBL524297 QLC524297:QLH524297 QUY524297:QVD524297 REU524297:REZ524297 ROQ524297:ROV524297 RYM524297:RYR524297 SII524297:SIN524297 SSE524297:SSJ524297 TCA524297:TCF524297 TLW524297:TMB524297 TVS524297:TVX524297 UFO524297:UFT524297 UPK524297:UPP524297 UZG524297:UZL524297 VJC524297:VJH524297 VSY524297:VTD524297 WCU524297:WCZ524297 WMQ524297:WMV524297 WWM524297:WWR524297 AE589833:AJ589833 KA589833:KF589833 TW589833:UB589833 ADS589833:ADX589833 ANO589833:ANT589833 AXK589833:AXP589833 BHG589833:BHL589833 BRC589833:BRH589833 CAY589833:CBD589833 CKU589833:CKZ589833 CUQ589833:CUV589833 DEM589833:DER589833 DOI589833:DON589833 DYE589833:DYJ589833 EIA589833:EIF589833 ERW589833:ESB589833 FBS589833:FBX589833 FLO589833:FLT589833 FVK589833:FVP589833 GFG589833:GFL589833 GPC589833:GPH589833 GYY589833:GZD589833 HIU589833:HIZ589833 HSQ589833:HSV589833 ICM589833:ICR589833 IMI589833:IMN589833 IWE589833:IWJ589833 JGA589833:JGF589833 JPW589833:JQB589833 JZS589833:JZX589833 KJO589833:KJT589833 KTK589833:KTP589833 LDG589833:LDL589833 LNC589833:LNH589833 LWY589833:LXD589833 MGU589833:MGZ589833 MQQ589833:MQV589833 NAM589833:NAR589833 NKI589833:NKN589833 NUE589833:NUJ589833 OEA589833:OEF589833 ONW589833:OOB589833 OXS589833:OXX589833 PHO589833:PHT589833 PRK589833:PRP589833 QBG589833:QBL589833 QLC589833:QLH589833 QUY589833:QVD589833 REU589833:REZ589833 ROQ589833:ROV589833 RYM589833:RYR589833 SII589833:SIN589833 SSE589833:SSJ589833 TCA589833:TCF589833 TLW589833:TMB589833 TVS589833:TVX589833 UFO589833:UFT589833 UPK589833:UPP589833 UZG589833:UZL589833 VJC589833:VJH589833 VSY589833:VTD589833 WCU589833:WCZ589833 WMQ589833:WMV589833 WWM589833:WWR589833 AE655369:AJ655369 KA655369:KF655369 TW655369:UB655369 ADS655369:ADX655369 ANO655369:ANT655369 AXK655369:AXP655369 BHG655369:BHL655369 BRC655369:BRH655369 CAY655369:CBD655369 CKU655369:CKZ655369 CUQ655369:CUV655369 DEM655369:DER655369 DOI655369:DON655369 DYE655369:DYJ655369 EIA655369:EIF655369 ERW655369:ESB655369 FBS655369:FBX655369 FLO655369:FLT655369 FVK655369:FVP655369 GFG655369:GFL655369 GPC655369:GPH655369 GYY655369:GZD655369 HIU655369:HIZ655369 HSQ655369:HSV655369 ICM655369:ICR655369 IMI655369:IMN655369 IWE655369:IWJ655369 JGA655369:JGF655369 JPW655369:JQB655369 JZS655369:JZX655369 KJO655369:KJT655369 KTK655369:KTP655369 LDG655369:LDL655369 LNC655369:LNH655369 LWY655369:LXD655369 MGU655369:MGZ655369 MQQ655369:MQV655369 NAM655369:NAR655369 NKI655369:NKN655369 NUE655369:NUJ655369 OEA655369:OEF655369 ONW655369:OOB655369 OXS655369:OXX655369 PHO655369:PHT655369 PRK655369:PRP655369 QBG655369:QBL655369 QLC655369:QLH655369 QUY655369:QVD655369 REU655369:REZ655369 ROQ655369:ROV655369 RYM655369:RYR655369 SII655369:SIN655369 SSE655369:SSJ655369 TCA655369:TCF655369 TLW655369:TMB655369 TVS655369:TVX655369 UFO655369:UFT655369 UPK655369:UPP655369 UZG655369:UZL655369 VJC655369:VJH655369 VSY655369:VTD655369 WCU655369:WCZ655369 WMQ655369:WMV655369 WWM655369:WWR655369 AE720905:AJ720905 KA720905:KF720905 TW720905:UB720905 ADS720905:ADX720905 ANO720905:ANT720905 AXK720905:AXP720905 BHG720905:BHL720905 BRC720905:BRH720905 CAY720905:CBD720905 CKU720905:CKZ720905 CUQ720905:CUV720905 DEM720905:DER720905 DOI720905:DON720905 DYE720905:DYJ720905 EIA720905:EIF720905 ERW720905:ESB720905 FBS720905:FBX720905 FLO720905:FLT720905 FVK720905:FVP720905 GFG720905:GFL720905 GPC720905:GPH720905 GYY720905:GZD720905 HIU720905:HIZ720905 HSQ720905:HSV720905 ICM720905:ICR720905 IMI720905:IMN720905 IWE720905:IWJ720905 JGA720905:JGF720905 JPW720905:JQB720905 JZS720905:JZX720905 KJO720905:KJT720905 KTK720905:KTP720905 LDG720905:LDL720905 LNC720905:LNH720905 LWY720905:LXD720905 MGU720905:MGZ720905 MQQ720905:MQV720905 NAM720905:NAR720905 NKI720905:NKN720905 NUE720905:NUJ720905 OEA720905:OEF720905 ONW720905:OOB720905 OXS720905:OXX720905 PHO720905:PHT720905 PRK720905:PRP720905 QBG720905:QBL720905 QLC720905:QLH720905 QUY720905:QVD720905 REU720905:REZ720905 ROQ720905:ROV720905 RYM720905:RYR720905 SII720905:SIN720905 SSE720905:SSJ720905 TCA720905:TCF720905 TLW720905:TMB720905 TVS720905:TVX720905 UFO720905:UFT720905 UPK720905:UPP720905 UZG720905:UZL720905 VJC720905:VJH720905 VSY720905:VTD720905 WCU720905:WCZ720905 WMQ720905:WMV720905 WWM720905:WWR720905 AE786441:AJ786441 KA786441:KF786441 TW786441:UB786441 ADS786441:ADX786441 ANO786441:ANT786441 AXK786441:AXP786441 BHG786441:BHL786441 BRC786441:BRH786441 CAY786441:CBD786441 CKU786441:CKZ786441 CUQ786441:CUV786441 DEM786441:DER786441 DOI786441:DON786441 DYE786441:DYJ786441 EIA786441:EIF786441 ERW786441:ESB786441 FBS786441:FBX786441 FLO786441:FLT786441 FVK786441:FVP786441 GFG786441:GFL786441 GPC786441:GPH786441 GYY786441:GZD786441 HIU786441:HIZ786441 HSQ786441:HSV786441 ICM786441:ICR786441 IMI786441:IMN786441 IWE786441:IWJ786441 JGA786441:JGF786441 JPW786441:JQB786441 JZS786441:JZX786441 KJO786441:KJT786441 KTK786441:KTP786441 LDG786441:LDL786441 LNC786441:LNH786441 LWY786441:LXD786441 MGU786441:MGZ786441 MQQ786441:MQV786441 NAM786441:NAR786441 NKI786441:NKN786441 NUE786441:NUJ786441 OEA786441:OEF786441 ONW786441:OOB786441 OXS786441:OXX786441 PHO786441:PHT786441 PRK786441:PRP786441 QBG786441:QBL786441 QLC786441:QLH786441 QUY786441:QVD786441 REU786441:REZ786441 ROQ786441:ROV786441 RYM786441:RYR786441 SII786441:SIN786441 SSE786441:SSJ786441 TCA786441:TCF786441 TLW786441:TMB786441 TVS786441:TVX786441 UFO786441:UFT786441 UPK786441:UPP786441 UZG786441:UZL786441 VJC786441:VJH786441 VSY786441:VTD786441 WCU786441:WCZ786441 WMQ786441:WMV786441 WWM786441:WWR786441 AE851977:AJ851977 KA851977:KF851977 TW851977:UB851977 ADS851977:ADX851977 ANO851977:ANT851977 AXK851977:AXP851977 BHG851977:BHL851977 BRC851977:BRH851977 CAY851977:CBD851977 CKU851977:CKZ851977 CUQ851977:CUV851977 DEM851977:DER851977 DOI851977:DON851977 DYE851977:DYJ851977 EIA851977:EIF851977 ERW851977:ESB851977 FBS851977:FBX851977 FLO851977:FLT851977 FVK851977:FVP851977 GFG851977:GFL851977 GPC851977:GPH851977 GYY851977:GZD851977 HIU851977:HIZ851977 HSQ851977:HSV851977 ICM851977:ICR851977 IMI851977:IMN851977 IWE851977:IWJ851977 JGA851977:JGF851977 JPW851977:JQB851977 JZS851977:JZX851977 KJO851977:KJT851977 KTK851977:KTP851977 LDG851977:LDL851977 LNC851977:LNH851977 LWY851977:LXD851977 MGU851977:MGZ851977 MQQ851977:MQV851977 NAM851977:NAR851977 NKI851977:NKN851977 NUE851977:NUJ851977 OEA851977:OEF851977 ONW851977:OOB851977 OXS851977:OXX851977 PHO851977:PHT851977 PRK851977:PRP851977 QBG851977:QBL851977 QLC851977:QLH851977 QUY851977:QVD851977 REU851977:REZ851977 ROQ851977:ROV851977 RYM851977:RYR851977 SII851977:SIN851977 SSE851977:SSJ851977 TCA851977:TCF851977 TLW851977:TMB851977 TVS851977:TVX851977 UFO851977:UFT851977 UPK851977:UPP851977 UZG851977:UZL851977 VJC851977:VJH851977 VSY851977:VTD851977 WCU851977:WCZ851977 WMQ851977:WMV851977 WWM851977:WWR851977 AE917513:AJ917513 KA917513:KF917513 TW917513:UB917513 ADS917513:ADX917513 ANO917513:ANT917513 AXK917513:AXP917513 BHG917513:BHL917513 BRC917513:BRH917513 CAY917513:CBD917513 CKU917513:CKZ917513 CUQ917513:CUV917513 DEM917513:DER917513 DOI917513:DON917513 DYE917513:DYJ917513 EIA917513:EIF917513 ERW917513:ESB917513 FBS917513:FBX917513 FLO917513:FLT917513 FVK917513:FVP917513 GFG917513:GFL917513 GPC917513:GPH917513 GYY917513:GZD917513 HIU917513:HIZ917513 HSQ917513:HSV917513 ICM917513:ICR917513 IMI917513:IMN917513 IWE917513:IWJ917513 JGA917513:JGF917513 JPW917513:JQB917513 JZS917513:JZX917513 KJO917513:KJT917513 KTK917513:KTP917513 LDG917513:LDL917513 LNC917513:LNH917513 LWY917513:LXD917513 MGU917513:MGZ917513 MQQ917513:MQV917513 NAM917513:NAR917513 NKI917513:NKN917513 NUE917513:NUJ917513 OEA917513:OEF917513 ONW917513:OOB917513 OXS917513:OXX917513 PHO917513:PHT917513 PRK917513:PRP917513 QBG917513:QBL917513 QLC917513:QLH917513 QUY917513:QVD917513 REU917513:REZ917513 ROQ917513:ROV917513 RYM917513:RYR917513 SII917513:SIN917513 SSE917513:SSJ917513 TCA917513:TCF917513 TLW917513:TMB917513 TVS917513:TVX917513 UFO917513:UFT917513 UPK917513:UPP917513 UZG917513:UZL917513 VJC917513:VJH917513 VSY917513:VTD917513 WCU917513:WCZ917513 WMQ917513:WMV917513 WWM917513:WWR917513 AE983049:AJ983049 KA983049:KF983049 TW983049:UB983049 ADS983049:ADX983049 ANO983049:ANT983049 AXK983049:AXP983049 BHG983049:BHL983049 BRC983049:BRH983049 CAY983049:CBD983049 CKU983049:CKZ983049 CUQ983049:CUV983049 DEM983049:DER983049 DOI983049:DON983049 DYE983049:DYJ983049 EIA983049:EIF983049 ERW983049:ESB983049 FBS983049:FBX983049 FLO983049:FLT983049 FVK983049:FVP983049 GFG983049:GFL983049 GPC983049:GPH983049 GYY983049:GZD983049 HIU983049:HIZ983049 HSQ983049:HSV983049 ICM983049:ICR983049 IMI983049:IMN983049 IWE983049:IWJ983049 JGA983049:JGF983049 JPW983049:JQB983049 JZS983049:JZX983049 KJO983049:KJT983049 KTK983049:KTP983049 LDG983049:LDL983049 LNC983049:LNH983049 LWY983049:LXD983049 MGU983049:MGZ983049 MQQ983049:MQV983049 NAM983049:NAR983049 NKI983049:NKN983049 NUE983049:NUJ983049 OEA983049:OEF983049 ONW983049:OOB983049 OXS983049:OXX983049 PHO983049:PHT983049 PRK983049:PRP983049 QBG983049:QBL983049 QLC983049:QLH983049 QUY983049:QVD983049 REU983049:REZ983049 ROQ983049:ROV983049 RYM983049:RYR983049 SII983049:SIN983049 SSE983049:SSJ983049 TCA983049:TCF983049 TLW983049:TMB983049 TVS983049:TVX983049 UFO983049:UFT983049 UPK983049:UPP983049 UZG983049:UZL983049 VJC983049:VJH983049 VSY983049:VTD983049 WCU983049:WCZ983049 WMQ983049:WMV983049 WWM983049:WWR983049 AE17:AJ17 KA17:KF17 TW17:UB17 ADS17:ADX17 ANO17:ANT17 AXK17:AXP17 BHG17:BHL17 BRC17:BRH17 CAY17:CBD17 CKU17:CKZ17 CUQ17:CUV17 DEM17:DER17 DOI17:DON17 DYE17:DYJ17 EIA17:EIF17 ERW17:ESB17 FBS17:FBX17 FLO17:FLT17 FVK17:FVP17 GFG17:GFL17 GPC17:GPH17 GYY17:GZD17 HIU17:HIZ17 HSQ17:HSV17 ICM17:ICR17 IMI17:IMN17 IWE17:IWJ17 JGA17:JGF17 JPW17:JQB17 JZS17:JZX17 KJO17:KJT17 KTK17:KTP17 LDG17:LDL17 LNC17:LNH17 LWY17:LXD17 MGU17:MGZ17 MQQ17:MQV17 NAM17:NAR17 NKI17:NKN17 NUE17:NUJ17 OEA17:OEF17 ONW17:OOB17 OXS17:OXX17 PHO17:PHT17 PRK17:PRP17 QBG17:QBL17 QLC17:QLH17 QUY17:QVD17 REU17:REZ17 ROQ17:ROV17 RYM17:RYR17 SII17:SIN17 SSE17:SSJ17 TCA17:TCF17 TLW17:TMB17 TVS17:TVX17 UFO17:UFT17 UPK17:UPP17 UZG17:UZL17 VJC17:VJH17 VSY17:VTD17 WCU17:WCZ17 WMQ17:WMV17 WWM17:WWR17 AE65553:AJ65553 KA65553:KF65553 TW65553:UB65553 ADS65553:ADX65553 ANO65553:ANT65553 AXK65553:AXP65553 BHG65553:BHL65553 BRC65553:BRH65553 CAY65553:CBD65553 CKU65553:CKZ65553 CUQ65553:CUV65553 DEM65553:DER65553 DOI65553:DON65553 DYE65553:DYJ65553 EIA65553:EIF65553 ERW65553:ESB65553 FBS65553:FBX65553 FLO65553:FLT65553 FVK65553:FVP65553 GFG65553:GFL65553 GPC65553:GPH65553 GYY65553:GZD65553 HIU65553:HIZ65553 HSQ65553:HSV65553 ICM65553:ICR65553 IMI65553:IMN65553 IWE65553:IWJ65553 JGA65553:JGF65553 JPW65553:JQB65553 JZS65553:JZX65553 KJO65553:KJT65553 KTK65553:KTP65553 LDG65553:LDL65553 LNC65553:LNH65553 LWY65553:LXD65553 MGU65553:MGZ65553 MQQ65553:MQV65553 NAM65553:NAR65553 NKI65553:NKN65553 NUE65553:NUJ65553 OEA65553:OEF65553 ONW65553:OOB65553 OXS65553:OXX65553 PHO65553:PHT65553 PRK65553:PRP65553 QBG65553:QBL65553 QLC65553:QLH65553 QUY65553:QVD65553 REU65553:REZ65553 ROQ65553:ROV65553 RYM65553:RYR65553 SII65553:SIN65553 SSE65553:SSJ65553 TCA65553:TCF65553 TLW65553:TMB65553 TVS65553:TVX65553 UFO65553:UFT65553 UPK65553:UPP65553 UZG65553:UZL65553 VJC65553:VJH65553 VSY65553:VTD65553 WCU65553:WCZ65553 WMQ65553:WMV65553 WWM65553:WWR65553 AE131089:AJ131089 KA131089:KF131089 TW131089:UB131089 ADS131089:ADX131089 ANO131089:ANT131089 AXK131089:AXP131089 BHG131089:BHL131089 BRC131089:BRH131089 CAY131089:CBD131089 CKU131089:CKZ131089 CUQ131089:CUV131089 DEM131089:DER131089 DOI131089:DON131089 DYE131089:DYJ131089 EIA131089:EIF131089 ERW131089:ESB131089 FBS131089:FBX131089 FLO131089:FLT131089 FVK131089:FVP131089 GFG131089:GFL131089 GPC131089:GPH131089 GYY131089:GZD131089 HIU131089:HIZ131089 HSQ131089:HSV131089 ICM131089:ICR131089 IMI131089:IMN131089 IWE131089:IWJ131089 JGA131089:JGF131089 JPW131089:JQB131089 JZS131089:JZX131089 KJO131089:KJT131089 KTK131089:KTP131089 LDG131089:LDL131089 LNC131089:LNH131089 LWY131089:LXD131089 MGU131089:MGZ131089 MQQ131089:MQV131089 NAM131089:NAR131089 NKI131089:NKN131089 NUE131089:NUJ131089 OEA131089:OEF131089 ONW131089:OOB131089 OXS131089:OXX131089 PHO131089:PHT131089 PRK131089:PRP131089 QBG131089:QBL131089 QLC131089:QLH131089 QUY131089:QVD131089 REU131089:REZ131089 ROQ131089:ROV131089 RYM131089:RYR131089 SII131089:SIN131089 SSE131089:SSJ131089 TCA131089:TCF131089 TLW131089:TMB131089 TVS131089:TVX131089 UFO131089:UFT131089 UPK131089:UPP131089 UZG131089:UZL131089 VJC131089:VJH131089 VSY131089:VTD131089 WCU131089:WCZ131089 WMQ131089:WMV131089 WWM131089:WWR131089 AE196625:AJ196625 KA196625:KF196625 TW196625:UB196625 ADS196625:ADX196625 ANO196625:ANT196625 AXK196625:AXP196625 BHG196625:BHL196625 BRC196625:BRH196625 CAY196625:CBD196625 CKU196625:CKZ196625 CUQ196625:CUV196625 DEM196625:DER196625 DOI196625:DON196625 DYE196625:DYJ196625 EIA196625:EIF196625 ERW196625:ESB196625 FBS196625:FBX196625 FLO196625:FLT196625 FVK196625:FVP196625 GFG196625:GFL196625 GPC196625:GPH196625 GYY196625:GZD196625 HIU196625:HIZ196625 HSQ196625:HSV196625 ICM196625:ICR196625 IMI196625:IMN196625 IWE196625:IWJ196625 JGA196625:JGF196625 JPW196625:JQB196625 JZS196625:JZX196625 KJO196625:KJT196625 KTK196625:KTP196625 LDG196625:LDL196625 LNC196625:LNH196625 LWY196625:LXD196625 MGU196625:MGZ196625 MQQ196625:MQV196625 NAM196625:NAR196625 NKI196625:NKN196625 NUE196625:NUJ196625 OEA196625:OEF196625 ONW196625:OOB196625 OXS196625:OXX196625 PHO196625:PHT196625 PRK196625:PRP196625 QBG196625:QBL196625 QLC196625:QLH196625 QUY196625:QVD196625 REU196625:REZ196625 ROQ196625:ROV196625 RYM196625:RYR196625 SII196625:SIN196625 SSE196625:SSJ196625 TCA196625:TCF196625 TLW196625:TMB196625 TVS196625:TVX196625 UFO196625:UFT196625 UPK196625:UPP196625 UZG196625:UZL196625 VJC196625:VJH196625 VSY196625:VTD196625 WCU196625:WCZ196625 WMQ196625:WMV196625 WWM196625:WWR196625 AE262161:AJ262161 KA262161:KF262161 TW262161:UB262161 ADS262161:ADX262161 ANO262161:ANT262161 AXK262161:AXP262161 BHG262161:BHL262161 BRC262161:BRH262161 CAY262161:CBD262161 CKU262161:CKZ262161 CUQ262161:CUV262161 DEM262161:DER262161 DOI262161:DON262161 DYE262161:DYJ262161 EIA262161:EIF262161 ERW262161:ESB262161 FBS262161:FBX262161 FLO262161:FLT262161 FVK262161:FVP262161 GFG262161:GFL262161 GPC262161:GPH262161 GYY262161:GZD262161 HIU262161:HIZ262161 HSQ262161:HSV262161 ICM262161:ICR262161 IMI262161:IMN262161 IWE262161:IWJ262161 JGA262161:JGF262161 JPW262161:JQB262161 JZS262161:JZX262161 KJO262161:KJT262161 KTK262161:KTP262161 LDG262161:LDL262161 LNC262161:LNH262161 LWY262161:LXD262161 MGU262161:MGZ262161 MQQ262161:MQV262161 NAM262161:NAR262161 NKI262161:NKN262161 NUE262161:NUJ262161 OEA262161:OEF262161 ONW262161:OOB262161 OXS262161:OXX262161 PHO262161:PHT262161 PRK262161:PRP262161 QBG262161:QBL262161 QLC262161:QLH262161 QUY262161:QVD262161 REU262161:REZ262161 ROQ262161:ROV262161 RYM262161:RYR262161 SII262161:SIN262161 SSE262161:SSJ262161 TCA262161:TCF262161 TLW262161:TMB262161 TVS262161:TVX262161 UFO262161:UFT262161 UPK262161:UPP262161 UZG262161:UZL262161 VJC262161:VJH262161 VSY262161:VTD262161 WCU262161:WCZ262161 WMQ262161:WMV262161 WWM262161:WWR262161 AE327697:AJ327697 KA327697:KF327697 TW327697:UB327697 ADS327697:ADX327697 ANO327697:ANT327697 AXK327697:AXP327697 BHG327697:BHL327697 BRC327697:BRH327697 CAY327697:CBD327697 CKU327697:CKZ327697 CUQ327697:CUV327697 DEM327697:DER327697 DOI327697:DON327697 DYE327697:DYJ327697 EIA327697:EIF327697 ERW327697:ESB327697 FBS327697:FBX327697 FLO327697:FLT327697 FVK327697:FVP327697 GFG327697:GFL327697 GPC327697:GPH327697 GYY327697:GZD327697 HIU327697:HIZ327697 HSQ327697:HSV327697 ICM327697:ICR327697 IMI327697:IMN327697 IWE327697:IWJ327697 JGA327697:JGF327697 JPW327697:JQB327697 JZS327697:JZX327697 KJO327697:KJT327697 KTK327697:KTP327697 LDG327697:LDL327697 LNC327697:LNH327697 LWY327697:LXD327697 MGU327697:MGZ327697 MQQ327697:MQV327697 NAM327697:NAR327697 NKI327697:NKN327697 NUE327697:NUJ327697 OEA327697:OEF327697 ONW327697:OOB327697 OXS327697:OXX327697 PHO327697:PHT327697 PRK327697:PRP327697 QBG327697:QBL327697 QLC327697:QLH327697 QUY327697:QVD327697 REU327697:REZ327697 ROQ327697:ROV327697 RYM327697:RYR327697 SII327697:SIN327697 SSE327697:SSJ327697 TCA327697:TCF327697 TLW327697:TMB327697 TVS327697:TVX327697 UFO327697:UFT327697 UPK327697:UPP327697 UZG327697:UZL327697 VJC327697:VJH327697 VSY327697:VTD327697 WCU327697:WCZ327697 WMQ327697:WMV327697 WWM327697:WWR327697 AE393233:AJ393233 KA393233:KF393233 TW393233:UB393233 ADS393233:ADX393233 ANO393233:ANT393233 AXK393233:AXP393233 BHG393233:BHL393233 BRC393233:BRH393233 CAY393233:CBD393233 CKU393233:CKZ393233 CUQ393233:CUV393233 DEM393233:DER393233 DOI393233:DON393233 DYE393233:DYJ393233 EIA393233:EIF393233 ERW393233:ESB393233 FBS393233:FBX393233 FLO393233:FLT393233 FVK393233:FVP393233 GFG393233:GFL393233 GPC393233:GPH393233 GYY393233:GZD393233 HIU393233:HIZ393233 HSQ393233:HSV393233 ICM393233:ICR393233 IMI393233:IMN393233 IWE393233:IWJ393233 JGA393233:JGF393233 JPW393233:JQB393233 JZS393233:JZX393233 KJO393233:KJT393233 KTK393233:KTP393233 LDG393233:LDL393233 LNC393233:LNH393233 LWY393233:LXD393233 MGU393233:MGZ393233 MQQ393233:MQV393233 NAM393233:NAR393233 NKI393233:NKN393233 NUE393233:NUJ393233 OEA393233:OEF393233 ONW393233:OOB393233 OXS393233:OXX393233 PHO393233:PHT393233 PRK393233:PRP393233 QBG393233:QBL393233 QLC393233:QLH393233 QUY393233:QVD393233 REU393233:REZ393233 ROQ393233:ROV393233 RYM393233:RYR393233 SII393233:SIN393233 SSE393233:SSJ393233 TCA393233:TCF393233 TLW393233:TMB393233 TVS393233:TVX393233 UFO393233:UFT393233 UPK393233:UPP393233 UZG393233:UZL393233 VJC393233:VJH393233 VSY393233:VTD393233 WCU393233:WCZ393233 WMQ393233:WMV393233 WWM393233:WWR393233 AE458769:AJ458769 KA458769:KF458769 TW458769:UB458769 ADS458769:ADX458769 ANO458769:ANT458769 AXK458769:AXP458769 BHG458769:BHL458769 BRC458769:BRH458769 CAY458769:CBD458769 CKU458769:CKZ458769 CUQ458769:CUV458769 DEM458769:DER458769 DOI458769:DON458769 DYE458769:DYJ458769 EIA458769:EIF458769 ERW458769:ESB458769 FBS458769:FBX458769 FLO458769:FLT458769 FVK458769:FVP458769 GFG458769:GFL458769 GPC458769:GPH458769 GYY458769:GZD458769 HIU458769:HIZ458769 HSQ458769:HSV458769 ICM458769:ICR458769 IMI458769:IMN458769 IWE458769:IWJ458769 JGA458769:JGF458769 JPW458769:JQB458769 JZS458769:JZX458769 KJO458769:KJT458769 KTK458769:KTP458769 LDG458769:LDL458769 LNC458769:LNH458769 LWY458769:LXD458769 MGU458769:MGZ458769 MQQ458769:MQV458769 NAM458769:NAR458769 NKI458769:NKN458769 NUE458769:NUJ458769 OEA458769:OEF458769 ONW458769:OOB458769 OXS458769:OXX458769 PHO458769:PHT458769 PRK458769:PRP458769 QBG458769:QBL458769 QLC458769:QLH458769 QUY458769:QVD458769 REU458769:REZ458769 ROQ458769:ROV458769 RYM458769:RYR458769 SII458769:SIN458769 SSE458769:SSJ458769 TCA458769:TCF458769 TLW458769:TMB458769 TVS458769:TVX458769 UFO458769:UFT458769 UPK458769:UPP458769 UZG458769:UZL458769 VJC458769:VJH458769 VSY458769:VTD458769 WCU458769:WCZ458769 WMQ458769:WMV458769 WWM458769:WWR458769 AE524305:AJ524305 KA524305:KF524305 TW524305:UB524305 ADS524305:ADX524305 ANO524305:ANT524305 AXK524305:AXP524305 BHG524305:BHL524305 BRC524305:BRH524305 CAY524305:CBD524305 CKU524305:CKZ524305 CUQ524305:CUV524305 DEM524305:DER524305 DOI524305:DON524305 DYE524305:DYJ524305 EIA524305:EIF524305 ERW524305:ESB524305 FBS524305:FBX524305 FLO524305:FLT524305 FVK524305:FVP524305 GFG524305:GFL524305 GPC524305:GPH524305 GYY524305:GZD524305 HIU524305:HIZ524305 HSQ524305:HSV524305 ICM524305:ICR524305 IMI524305:IMN524305 IWE524305:IWJ524305 JGA524305:JGF524305 JPW524305:JQB524305 JZS524305:JZX524305 KJO524305:KJT524305 KTK524305:KTP524305 LDG524305:LDL524305 LNC524305:LNH524305 LWY524305:LXD524305 MGU524305:MGZ524305 MQQ524305:MQV524305 NAM524305:NAR524305 NKI524305:NKN524305 NUE524305:NUJ524305 OEA524305:OEF524305 ONW524305:OOB524305 OXS524305:OXX524305 PHO524305:PHT524305 PRK524305:PRP524305 QBG524305:QBL524305 QLC524305:QLH524305 QUY524305:QVD524305 REU524305:REZ524305 ROQ524305:ROV524305 RYM524305:RYR524305 SII524305:SIN524305 SSE524305:SSJ524305 TCA524305:TCF524305 TLW524305:TMB524305 TVS524305:TVX524305 UFO524305:UFT524305 UPK524305:UPP524305 UZG524305:UZL524305 VJC524305:VJH524305 VSY524305:VTD524305 WCU524305:WCZ524305 WMQ524305:WMV524305 WWM524305:WWR524305 AE589841:AJ589841 KA589841:KF589841 TW589841:UB589841 ADS589841:ADX589841 ANO589841:ANT589841 AXK589841:AXP589841 BHG589841:BHL589841 BRC589841:BRH589841 CAY589841:CBD589841 CKU589841:CKZ589841 CUQ589841:CUV589841 DEM589841:DER589841 DOI589841:DON589841 DYE589841:DYJ589841 EIA589841:EIF589841 ERW589841:ESB589841 FBS589841:FBX589841 FLO589841:FLT589841 FVK589841:FVP589841 GFG589841:GFL589841 GPC589841:GPH589841 GYY589841:GZD589841 HIU589841:HIZ589841 HSQ589841:HSV589841 ICM589841:ICR589841 IMI589841:IMN589841 IWE589841:IWJ589841 JGA589841:JGF589841 JPW589841:JQB589841 JZS589841:JZX589841 KJO589841:KJT589841 KTK589841:KTP589841 LDG589841:LDL589841 LNC589841:LNH589841 LWY589841:LXD589841 MGU589841:MGZ589841 MQQ589841:MQV589841 NAM589841:NAR589841 NKI589841:NKN589841 NUE589841:NUJ589841 OEA589841:OEF589841 ONW589841:OOB589841 OXS589841:OXX589841 PHO589841:PHT589841 PRK589841:PRP589841 QBG589841:QBL589841 QLC589841:QLH589841 QUY589841:QVD589841 REU589841:REZ589841 ROQ589841:ROV589841 RYM589841:RYR589841 SII589841:SIN589841 SSE589841:SSJ589841 TCA589841:TCF589841 TLW589841:TMB589841 TVS589841:TVX589841 UFO589841:UFT589841 UPK589841:UPP589841 UZG589841:UZL589841 VJC589841:VJH589841 VSY589841:VTD589841 WCU589841:WCZ589841 WMQ589841:WMV589841 WWM589841:WWR589841 AE655377:AJ655377 KA655377:KF655377 TW655377:UB655377 ADS655377:ADX655377 ANO655377:ANT655377 AXK655377:AXP655377 BHG655377:BHL655377 BRC655377:BRH655377 CAY655377:CBD655377 CKU655377:CKZ655377 CUQ655377:CUV655377 DEM655377:DER655377 DOI655377:DON655377 DYE655377:DYJ655377 EIA655377:EIF655377 ERW655377:ESB655377 FBS655377:FBX655377 FLO655377:FLT655377 FVK655377:FVP655377 GFG655377:GFL655377 GPC655377:GPH655377 GYY655377:GZD655377 HIU655377:HIZ655377 HSQ655377:HSV655377 ICM655377:ICR655377 IMI655377:IMN655377 IWE655377:IWJ655377 JGA655377:JGF655377 JPW655377:JQB655377 JZS655377:JZX655377 KJO655377:KJT655377 KTK655377:KTP655377 LDG655377:LDL655377 LNC655377:LNH655377 LWY655377:LXD655377 MGU655377:MGZ655377 MQQ655377:MQV655377 NAM655377:NAR655377 NKI655377:NKN655377 NUE655377:NUJ655377 OEA655377:OEF655377 ONW655377:OOB655377 OXS655377:OXX655377 PHO655377:PHT655377 PRK655377:PRP655377 QBG655377:QBL655377 QLC655377:QLH655377 QUY655377:QVD655377 REU655377:REZ655377 ROQ655377:ROV655377 RYM655377:RYR655377 SII655377:SIN655377 SSE655377:SSJ655377 TCA655377:TCF655377 TLW655377:TMB655377 TVS655377:TVX655377 UFO655377:UFT655377 UPK655377:UPP655377 UZG655377:UZL655377 VJC655377:VJH655377 VSY655377:VTD655377 WCU655377:WCZ655377 WMQ655377:WMV655377 WWM655377:WWR655377 AE720913:AJ720913 KA720913:KF720913 TW720913:UB720913 ADS720913:ADX720913 ANO720913:ANT720913 AXK720913:AXP720913 BHG720913:BHL720913 BRC720913:BRH720913 CAY720913:CBD720913 CKU720913:CKZ720913 CUQ720913:CUV720913 DEM720913:DER720913 DOI720913:DON720913 DYE720913:DYJ720913 EIA720913:EIF720913 ERW720913:ESB720913 FBS720913:FBX720913 FLO720913:FLT720913 FVK720913:FVP720913 GFG720913:GFL720913 GPC720913:GPH720913 GYY720913:GZD720913 HIU720913:HIZ720913 HSQ720913:HSV720913 ICM720913:ICR720913 IMI720913:IMN720913 IWE720913:IWJ720913 JGA720913:JGF720913 JPW720913:JQB720913 JZS720913:JZX720913 KJO720913:KJT720913 KTK720913:KTP720913 LDG720913:LDL720913 LNC720913:LNH720913 LWY720913:LXD720913 MGU720913:MGZ720913 MQQ720913:MQV720913 NAM720913:NAR720913 NKI720913:NKN720913 NUE720913:NUJ720913 OEA720913:OEF720913 ONW720913:OOB720913 OXS720913:OXX720913 PHO720913:PHT720913 PRK720913:PRP720913 QBG720913:QBL720913 QLC720913:QLH720913 QUY720913:QVD720913 REU720913:REZ720913 ROQ720913:ROV720913 RYM720913:RYR720913 SII720913:SIN720913 SSE720913:SSJ720913 TCA720913:TCF720913 TLW720913:TMB720913 TVS720913:TVX720913 UFO720913:UFT720913 UPK720913:UPP720913 UZG720913:UZL720913 VJC720913:VJH720913 VSY720913:VTD720913 WCU720913:WCZ720913 WMQ720913:WMV720913 WWM720913:WWR720913 AE786449:AJ786449 KA786449:KF786449 TW786449:UB786449 ADS786449:ADX786449 ANO786449:ANT786449 AXK786449:AXP786449 BHG786449:BHL786449 BRC786449:BRH786449 CAY786449:CBD786449 CKU786449:CKZ786449 CUQ786449:CUV786449 DEM786449:DER786449 DOI786449:DON786449 DYE786449:DYJ786449 EIA786449:EIF786449 ERW786449:ESB786449 FBS786449:FBX786449 FLO786449:FLT786449 FVK786449:FVP786449 GFG786449:GFL786449 GPC786449:GPH786449 GYY786449:GZD786449 HIU786449:HIZ786449 HSQ786449:HSV786449 ICM786449:ICR786449 IMI786449:IMN786449 IWE786449:IWJ786449 JGA786449:JGF786449 JPW786449:JQB786449 JZS786449:JZX786449 KJO786449:KJT786449 KTK786449:KTP786449 LDG786449:LDL786449 LNC786449:LNH786449 LWY786449:LXD786449 MGU786449:MGZ786449 MQQ786449:MQV786449 NAM786449:NAR786449 NKI786449:NKN786449 NUE786449:NUJ786449 OEA786449:OEF786449 ONW786449:OOB786449 OXS786449:OXX786449 PHO786449:PHT786449 PRK786449:PRP786449 QBG786449:QBL786449 QLC786449:QLH786449 QUY786449:QVD786449 REU786449:REZ786449 ROQ786449:ROV786449 RYM786449:RYR786449 SII786449:SIN786449 SSE786449:SSJ786449 TCA786449:TCF786449 TLW786449:TMB786449 TVS786449:TVX786449 UFO786449:UFT786449 UPK786449:UPP786449 UZG786449:UZL786449 VJC786449:VJH786449 VSY786449:VTD786449 WCU786449:WCZ786449 WMQ786449:WMV786449 WWM786449:WWR786449 AE851985:AJ851985 KA851985:KF851985 TW851985:UB851985 ADS851985:ADX851985 ANO851985:ANT851985 AXK851985:AXP851985 BHG851985:BHL851985 BRC851985:BRH851985 CAY851985:CBD851985 CKU851985:CKZ851985 CUQ851985:CUV851985 DEM851985:DER851985 DOI851985:DON851985 DYE851985:DYJ851985 EIA851985:EIF851985 ERW851985:ESB851985 FBS851985:FBX851985 FLO851985:FLT851985 FVK851985:FVP851985 GFG851985:GFL851985 GPC851985:GPH851985 GYY851985:GZD851985 HIU851985:HIZ851985 HSQ851985:HSV851985 ICM851985:ICR851985 IMI851985:IMN851985 IWE851985:IWJ851985 JGA851985:JGF851985 JPW851985:JQB851985 JZS851985:JZX851985 KJO851985:KJT851985 KTK851985:KTP851985 LDG851985:LDL851985 LNC851985:LNH851985 LWY851985:LXD851985 MGU851985:MGZ851985 MQQ851985:MQV851985 NAM851985:NAR851985 NKI851985:NKN851985 NUE851985:NUJ851985 OEA851985:OEF851985 ONW851985:OOB851985 OXS851985:OXX851985 PHO851985:PHT851985 PRK851985:PRP851985 QBG851985:QBL851985 QLC851985:QLH851985 QUY851985:QVD851985 REU851985:REZ851985 ROQ851985:ROV851985 RYM851985:RYR851985 SII851985:SIN851985 SSE851985:SSJ851985 TCA851985:TCF851985 TLW851985:TMB851985 TVS851985:TVX851985 UFO851985:UFT851985 UPK851985:UPP851985 UZG851985:UZL851985 VJC851985:VJH851985 VSY851985:VTD851985 WCU851985:WCZ851985 WMQ851985:WMV851985 WWM851985:WWR851985 AE917521:AJ917521 KA917521:KF917521 TW917521:UB917521 ADS917521:ADX917521 ANO917521:ANT917521 AXK917521:AXP917521 BHG917521:BHL917521 BRC917521:BRH917521 CAY917521:CBD917521 CKU917521:CKZ917521 CUQ917521:CUV917521 DEM917521:DER917521 DOI917521:DON917521 DYE917521:DYJ917521 EIA917521:EIF917521 ERW917521:ESB917521 FBS917521:FBX917521 FLO917521:FLT917521 FVK917521:FVP917521 GFG917521:GFL917521 GPC917521:GPH917521 GYY917521:GZD917521 HIU917521:HIZ917521 HSQ917521:HSV917521 ICM917521:ICR917521 IMI917521:IMN917521 IWE917521:IWJ917521 JGA917521:JGF917521 JPW917521:JQB917521 JZS917521:JZX917521 KJO917521:KJT917521 KTK917521:KTP917521 LDG917521:LDL917521 LNC917521:LNH917521 LWY917521:LXD917521 MGU917521:MGZ917521 MQQ917521:MQV917521 NAM917521:NAR917521 NKI917521:NKN917521 NUE917521:NUJ917521 OEA917521:OEF917521 ONW917521:OOB917521 OXS917521:OXX917521 PHO917521:PHT917521 PRK917521:PRP917521 QBG917521:QBL917521 QLC917521:QLH917521 QUY917521:QVD917521 REU917521:REZ917521 ROQ917521:ROV917521 RYM917521:RYR917521 SII917521:SIN917521 SSE917521:SSJ917521 TCA917521:TCF917521 TLW917521:TMB917521 TVS917521:TVX917521 UFO917521:UFT917521 UPK917521:UPP917521 UZG917521:UZL917521 VJC917521:VJH917521 VSY917521:VTD917521 WCU917521:WCZ917521 WMQ917521:WMV917521 WWM917521:WWR917521 AE983057:AJ983057 KA983057:KF983057 TW983057:UB983057 ADS983057:ADX983057 ANO983057:ANT983057 AXK983057:AXP983057 BHG983057:BHL983057 BRC983057:BRH983057 CAY983057:CBD983057 CKU983057:CKZ983057 CUQ983057:CUV983057 DEM983057:DER983057 DOI983057:DON983057 DYE983057:DYJ983057 EIA983057:EIF983057 ERW983057:ESB983057 FBS983057:FBX983057 FLO983057:FLT983057 FVK983057:FVP983057 GFG983057:GFL983057 GPC983057:GPH983057 GYY983057:GZD983057 HIU983057:HIZ983057 HSQ983057:HSV983057 ICM983057:ICR983057 IMI983057:IMN983057 IWE983057:IWJ983057 JGA983057:JGF983057 JPW983057:JQB983057 JZS983057:JZX983057 KJO983057:KJT983057 KTK983057:KTP983057 LDG983057:LDL983057 LNC983057:LNH983057 LWY983057:LXD983057 MGU983057:MGZ983057 MQQ983057:MQV983057 NAM983057:NAR983057 NKI983057:NKN983057 NUE983057:NUJ983057 OEA983057:OEF983057 ONW983057:OOB983057 OXS983057:OXX983057 PHO983057:PHT983057 PRK983057:PRP983057 QBG983057:QBL983057 QLC983057:QLH983057 QUY983057:QVD983057 REU983057:REZ983057 ROQ983057:ROV983057 RYM983057:RYR983057 SII983057:SIN983057 SSE983057:SSJ983057 TCA983057:TCF983057 TLW983057:TMB983057 TVS983057:TVX983057 UFO983057:UFT983057 UPK983057:UPP983057 UZG983057:UZL983057 VJC983057:VJH983057 VSY983057:VTD983057 WCU983057:WCZ983057 WMQ983057:WMV983057 WWM983057:WWR983057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AE19:AJ19 KA19:KF19 TW19:UB19 ADS19:ADX19 ANO19:ANT19 AXK19:AXP19 BHG19:BHL19 BRC19:BRH19 CAY19:CBD19 CKU19:CKZ19 CUQ19:CUV19 DEM19:DER19 DOI19:DON19 DYE19:DYJ19 EIA19:EIF19 ERW19:ESB19 FBS19:FBX19 FLO19:FLT19 FVK19:FVP19 GFG19:GFL19 GPC19:GPH19 GYY19:GZD19 HIU19:HIZ19 HSQ19:HSV19 ICM19:ICR19 IMI19:IMN19 IWE19:IWJ19 JGA19:JGF19 JPW19:JQB19 JZS19:JZX19 KJO19:KJT19 KTK19:KTP19 LDG19:LDL19 LNC19:LNH19 LWY19:LXD19 MGU19:MGZ19 MQQ19:MQV19 NAM19:NAR19 NKI19:NKN19 NUE19:NUJ19 OEA19:OEF19 ONW19:OOB19 OXS19:OXX19 PHO19:PHT19 PRK19:PRP19 QBG19:QBL19 QLC19:QLH19 QUY19:QVD19 REU19:REZ19 ROQ19:ROV19 RYM19:RYR19 SII19:SIN19 SSE19:SSJ19 TCA19:TCF19 TLW19:TMB19 TVS19:TVX19 UFO19:UFT19 UPK19:UPP19 UZG19:UZL19 VJC19:VJH19 VSY19:VTD19 WCU19:WCZ19 WMQ19:WMV19 WWM19:WWR19 AE65555:AJ65555 KA65555:KF65555 TW65555:UB65555 ADS65555:ADX65555 ANO65555:ANT65555 AXK65555:AXP65555 BHG65555:BHL65555 BRC65555:BRH65555 CAY65555:CBD65555 CKU65555:CKZ65555 CUQ65555:CUV65555 DEM65555:DER65555 DOI65555:DON65555 DYE65555:DYJ65555 EIA65555:EIF65555 ERW65555:ESB65555 FBS65555:FBX65555 FLO65555:FLT65555 FVK65555:FVP65555 GFG65555:GFL65555 GPC65555:GPH65555 GYY65555:GZD65555 HIU65555:HIZ65555 HSQ65555:HSV65555 ICM65555:ICR65555 IMI65555:IMN65555 IWE65555:IWJ65555 JGA65555:JGF65555 JPW65555:JQB65555 JZS65555:JZX65555 KJO65555:KJT65555 KTK65555:KTP65555 LDG65555:LDL65555 LNC65555:LNH65555 LWY65555:LXD65555 MGU65555:MGZ65555 MQQ65555:MQV65555 NAM65555:NAR65555 NKI65555:NKN65555 NUE65555:NUJ65555 OEA65555:OEF65555 ONW65555:OOB65555 OXS65555:OXX65555 PHO65555:PHT65555 PRK65555:PRP65555 QBG65555:QBL65555 QLC65555:QLH65555 QUY65555:QVD65555 REU65555:REZ65555 ROQ65555:ROV65555 RYM65555:RYR65555 SII65555:SIN65555 SSE65555:SSJ65555 TCA65555:TCF65555 TLW65555:TMB65555 TVS65555:TVX65555 UFO65555:UFT65555 UPK65555:UPP65555 UZG65555:UZL65555 VJC65555:VJH65555 VSY65555:VTD65555 WCU65555:WCZ65555 WMQ65555:WMV65555 WWM65555:WWR65555 AE131091:AJ131091 KA131091:KF131091 TW131091:UB131091 ADS131091:ADX131091 ANO131091:ANT131091 AXK131091:AXP131091 BHG131091:BHL131091 BRC131091:BRH131091 CAY131091:CBD131091 CKU131091:CKZ131091 CUQ131091:CUV131091 DEM131091:DER131091 DOI131091:DON131091 DYE131091:DYJ131091 EIA131091:EIF131091 ERW131091:ESB131091 FBS131091:FBX131091 FLO131091:FLT131091 FVK131091:FVP131091 GFG131091:GFL131091 GPC131091:GPH131091 GYY131091:GZD131091 HIU131091:HIZ131091 HSQ131091:HSV131091 ICM131091:ICR131091 IMI131091:IMN131091 IWE131091:IWJ131091 JGA131091:JGF131091 JPW131091:JQB131091 JZS131091:JZX131091 KJO131091:KJT131091 KTK131091:KTP131091 LDG131091:LDL131091 LNC131091:LNH131091 LWY131091:LXD131091 MGU131091:MGZ131091 MQQ131091:MQV131091 NAM131091:NAR131091 NKI131091:NKN131091 NUE131091:NUJ131091 OEA131091:OEF131091 ONW131091:OOB131091 OXS131091:OXX131091 PHO131091:PHT131091 PRK131091:PRP131091 QBG131091:QBL131091 QLC131091:QLH131091 QUY131091:QVD131091 REU131091:REZ131091 ROQ131091:ROV131091 RYM131091:RYR131091 SII131091:SIN131091 SSE131091:SSJ131091 TCA131091:TCF131091 TLW131091:TMB131091 TVS131091:TVX131091 UFO131091:UFT131091 UPK131091:UPP131091 UZG131091:UZL131091 VJC131091:VJH131091 VSY131091:VTD131091 WCU131091:WCZ131091 WMQ131091:WMV131091 WWM131091:WWR131091 AE196627:AJ196627 KA196627:KF196627 TW196627:UB196627 ADS196627:ADX196627 ANO196627:ANT196627 AXK196627:AXP196627 BHG196627:BHL196627 BRC196627:BRH196627 CAY196627:CBD196627 CKU196627:CKZ196627 CUQ196627:CUV196627 DEM196627:DER196627 DOI196627:DON196627 DYE196627:DYJ196627 EIA196627:EIF196627 ERW196627:ESB196627 FBS196627:FBX196627 FLO196627:FLT196627 FVK196627:FVP196627 GFG196627:GFL196627 GPC196627:GPH196627 GYY196627:GZD196627 HIU196627:HIZ196627 HSQ196627:HSV196627 ICM196627:ICR196627 IMI196627:IMN196627 IWE196627:IWJ196627 JGA196627:JGF196627 JPW196627:JQB196627 JZS196627:JZX196627 KJO196627:KJT196627 KTK196627:KTP196627 LDG196627:LDL196627 LNC196627:LNH196627 LWY196627:LXD196627 MGU196627:MGZ196627 MQQ196627:MQV196627 NAM196627:NAR196627 NKI196627:NKN196627 NUE196627:NUJ196627 OEA196627:OEF196627 ONW196627:OOB196627 OXS196627:OXX196627 PHO196627:PHT196627 PRK196627:PRP196627 QBG196627:QBL196627 QLC196627:QLH196627 QUY196627:QVD196627 REU196627:REZ196627 ROQ196627:ROV196627 RYM196627:RYR196627 SII196627:SIN196627 SSE196627:SSJ196627 TCA196627:TCF196627 TLW196627:TMB196627 TVS196627:TVX196627 UFO196627:UFT196627 UPK196627:UPP196627 UZG196627:UZL196627 VJC196627:VJH196627 VSY196627:VTD196627 WCU196627:WCZ196627 WMQ196627:WMV196627 WWM196627:WWR196627 AE262163:AJ262163 KA262163:KF262163 TW262163:UB262163 ADS262163:ADX262163 ANO262163:ANT262163 AXK262163:AXP262163 BHG262163:BHL262163 BRC262163:BRH262163 CAY262163:CBD262163 CKU262163:CKZ262163 CUQ262163:CUV262163 DEM262163:DER262163 DOI262163:DON262163 DYE262163:DYJ262163 EIA262163:EIF262163 ERW262163:ESB262163 FBS262163:FBX262163 FLO262163:FLT262163 FVK262163:FVP262163 GFG262163:GFL262163 GPC262163:GPH262163 GYY262163:GZD262163 HIU262163:HIZ262163 HSQ262163:HSV262163 ICM262163:ICR262163 IMI262163:IMN262163 IWE262163:IWJ262163 JGA262163:JGF262163 JPW262163:JQB262163 JZS262163:JZX262163 KJO262163:KJT262163 KTK262163:KTP262163 LDG262163:LDL262163 LNC262163:LNH262163 LWY262163:LXD262163 MGU262163:MGZ262163 MQQ262163:MQV262163 NAM262163:NAR262163 NKI262163:NKN262163 NUE262163:NUJ262163 OEA262163:OEF262163 ONW262163:OOB262163 OXS262163:OXX262163 PHO262163:PHT262163 PRK262163:PRP262163 QBG262163:QBL262163 QLC262163:QLH262163 QUY262163:QVD262163 REU262163:REZ262163 ROQ262163:ROV262163 RYM262163:RYR262163 SII262163:SIN262163 SSE262163:SSJ262163 TCA262163:TCF262163 TLW262163:TMB262163 TVS262163:TVX262163 UFO262163:UFT262163 UPK262163:UPP262163 UZG262163:UZL262163 VJC262163:VJH262163 VSY262163:VTD262163 WCU262163:WCZ262163 WMQ262163:WMV262163 WWM262163:WWR262163 AE327699:AJ327699 KA327699:KF327699 TW327699:UB327699 ADS327699:ADX327699 ANO327699:ANT327699 AXK327699:AXP327699 BHG327699:BHL327699 BRC327699:BRH327699 CAY327699:CBD327699 CKU327699:CKZ327699 CUQ327699:CUV327699 DEM327699:DER327699 DOI327699:DON327699 DYE327699:DYJ327699 EIA327699:EIF327699 ERW327699:ESB327699 FBS327699:FBX327699 FLO327699:FLT327699 FVK327699:FVP327699 GFG327699:GFL327699 GPC327699:GPH327699 GYY327699:GZD327699 HIU327699:HIZ327699 HSQ327699:HSV327699 ICM327699:ICR327699 IMI327699:IMN327699 IWE327699:IWJ327699 JGA327699:JGF327699 JPW327699:JQB327699 JZS327699:JZX327699 KJO327699:KJT327699 KTK327699:KTP327699 LDG327699:LDL327699 LNC327699:LNH327699 LWY327699:LXD327699 MGU327699:MGZ327699 MQQ327699:MQV327699 NAM327699:NAR327699 NKI327699:NKN327699 NUE327699:NUJ327699 OEA327699:OEF327699 ONW327699:OOB327699 OXS327699:OXX327699 PHO327699:PHT327699 PRK327699:PRP327699 QBG327699:QBL327699 QLC327699:QLH327699 QUY327699:QVD327699 REU327699:REZ327699 ROQ327699:ROV327699 RYM327699:RYR327699 SII327699:SIN327699 SSE327699:SSJ327699 TCA327699:TCF327699 TLW327699:TMB327699 TVS327699:TVX327699 UFO327699:UFT327699 UPK327699:UPP327699 UZG327699:UZL327699 VJC327699:VJH327699 VSY327699:VTD327699 WCU327699:WCZ327699 WMQ327699:WMV327699 WWM327699:WWR327699 AE393235:AJ393235 KA393235:KF393235 TW393235:UB393235 ADS393235:ADX393235 ANO393235:ANT393235 AXK393235:AXP393235 BHG393235:BHL393235 BRC393235:BRH393235 CAY393235:CBD393235 CKU393235:CKZ393235 CUQ393235:CUV393235 DEM393235:DER393235 DOI393235:DON393235 DYE393235:DYJ393235 EIA393235:EIF393235 ERW393235:ESB393235 FBS393235:FBX393235 FLO393235:FLT393235 FVK393235:FVP393235 GFG393235:GFL393235 GPC393235:GPH393235 GYY393235:GZD393235 HIU393235:HIZ393235 HSQ393235:HSV393235 ICM393235:ICR393235 IMI393235:IMN393235 IWE393235:IWJ393235 JGA393235:JGF393235 JPW393235:JQB393235 JZS393235:JZX393235 KJO393235:KJT393235 KTK393235:KTP393235 LDG393235:LDL393235 LNC393235:LNH393235 LWY393235:LXD393235 MGU393235:MGZ393235 MQQ393235:MQV393235 NAM393235:NAR393235 NKI393235:NKN393235 NUE393235:NUJ393235 OEA393235:OEF393235 ONW393235:OOB393235 OXS393235:OXX393235 PHO393235:PHT393235 PRK393235:PRP393235 QBG393235:QBL393235 QLC393235:QLH393235 QUY393235:QVD393235 REU393235:REZ393235 ROQ393235:ROV393235 RYM393235:RYR393235 SII393235:SIN393235 SSE393235:SSJ393235 TCA393235:TCF393235 TLW393235:TMB393235 TVS393235:TVX393235 UFO393235:UFT393235 UPK393235:UPP393235 UZG393235:UZL393235 VJC393235:VJH393235 VSY393235:VTD393235 WCU393235:WCZ393235 WMQ393235:WMV393235 WWM393235:WWR393235 AE458771:AJ458771 KA458771:KF458771 TW458771:UB458771 ADS458771:ADX458771 ANO458771:ANT458771 AXK458771:AXP458771 BHG458771:BHL458771 BRC458771:BRH458771 CAY458771:CBD458771 CKU458771:CKZ458771 CUQ458771:CUV458771 DEM458771:DER458771 DOI458771:DON458771 DYE458771:DYJ458771 EIA458771:EIF458771 ERW458771:ESB458771 FBS458771:FBX458771 FLO458771:FLT458771 FVK458771:FVP458771 GFG458771:GFL458771 GPC458771:GPH458771 GYY458771:GZD458771 HIU458771:HIZ458771 HSQ458771:HSV458771 ICM458771:ICR458771 IMI458771:IMN458771 IWE458771:IWJ458771 JGA458771:JGF458771 JPW458771:JQB458771 JZS458771:JZX458771 KJO458771:KJT458771 KTK458771:KTP458771 LDG458771:LDL458771 LNC458771:LNH458771 LWY458771:LXD458771 MGU458771:MGZ458771 MQQ458771:MQV458771 NAM458771:NAR458771 NKI458771:NKN458771 NUE458771:NUJ458771 OEA458771:OEF458771 ONW458771:OOB458771 OXS458771:OXX458771 PHO458771:PHT458771 PRK458771:PRP458771 QBG458771:QBL458771 QLC458771:QLH458771 QUY458771:QVD458771 REU458771:REZ458771 ROQ458771:ROV458771 RYM458771:RYR458771 SII458771:SIN458771 SSE458771:SSJ458771 TCA458771:TCF458771 TLW458771:TMB458771 TVS458771:TVX458771 UFO458771:UFT458771 UPK458771:UPP458771 UZG458771:UZL458771 VJC458771:VJH458771 VSY458771:VTD458771 WCU458771:WCZ458771 WMQ458771:WMV458771 WWM458771:WWR458771 AE524307:AJ524307 KA524307:KF524307 TW524307:UB524307 ADS524307:ADX524307 ANO524307:ANT524307 AXK524307:AXP524307 BHG524307:BHL524307 BRC524307:BRH524307 CAY524307:CBD524307 CKU524307:CKZ524307 CUQ524307:CUV524307 DEM524307:DER524307 DOI524307:DON524307 DYE524307:DYJ524307 EIA524307:EIF524307 ERW524307:ESB524307 FBS524307:FBX524307 FLO524307:FLT524307 FVK524307:FVP524307 GFG524307:GFL524307 GPC524307:GPH524307 GYY524307:GZD524307 HIU524307:HIZ524307 HSQ524307:HSV524307 ICM524307:ICR524307 IMI524307:IMN524307 IWE524307:IWJ524307 JGA524307:JGF524307 JPW524307:JQB524307 JZS524307:JZX524307 KJO524307:KJT524307 KTK524307:KTP524307 LDG524307:LDL524307 LNC524307:LNH524307 LWY524307:LXD524307 MGU524307:MGZ524307 MQQ524307:MQV524307 NAM524307:NAR524307 NKI524307:NKN524307 NUE524307:NUJ524307 OEA524307:OEF524307 ONW524307:OOB524307 OXS524307:OXX524307 PHO524307:PHT524307 PRK524307:PRP524307 QBG524307:QBL524307 QLC524307:QLH524307 QUY524307:QVD524307 REU524307:REZ524307 ROQ524307:ROV524307 RYM524307:RYR524307 SII524307:SIN524307 SSE524307:SSJ524307 TCA524307:TCF524307 TLW524307:TMB524307 TVS524307:TVX524307 UFO524307:UFT524307 UPK524307:UPP524307 UZG524307:UZL524307 VJC524307:VJH524307 VSY524307:VTD524307 WCU524307:WCZ524307 WMQ524307:WMV524307 WWM524307:WWR524307 AE589843:AJ589843 KA589843:KF589843 TW589843:UB589843 ADS589843:ADX589843 ANO589843:ANT589843 AXK589843:AXP589843 BHG589843:BHL589843 BRC589843:BRH589843 CAY589843:CBD589843 CKU589843:CKZ589843 CUQ589843:CUV589843 DEM589843:DER589843 DOI589843:DON589843 DYE589843:DYJ589843 EIA589843:EIF589843 ERW589843:ESB589843 FBS589843:FBX589843 FLO589843:FLT589843 FVK589843:FVP589843 GFG589843:GFL589843 GPC589843:GPH589843 GYY589843:GZD589843 HIU589843:HIZ589843 HSQ589843:HSV589843 ICM589843:ICR589843 IMI589843:IMN589843 IWE589843:IWJ589843 JGA589843:JGF589843 JPW589843:JQB589843 JZS589843:JZX589843 KJO589843:KJT589843 KTK589843:KTP589843 LDG589843:LDL589843 LNC589843:LNH589843 LWY589843:LXD589843 MGU589843:MGZ589843 MQQ589843:MQV589843 NAM589843:NAR589843 NKI589843:NKN589843 NUE589843:NUJ589843 OEA589843:OEF589843 ONW589843:OOB589843 OXS589843:OXX589843 PHO589843:PHT589843 PRK589843:PRP589843 QBG589843:QBL589843 QLC589843:QLH589843 QUY589843:QVD589843 REU589843:REZ589843 ROQ589843:ROV589843 RYM589843:RYR589843 SII589843:SIN589843 SSE589843:SSJ589843 TCA589843:TCF589843 TLW589843:TMB589843 TVS589843:TVX589843 UFO589843:UFT589843 UPK589843:UPP589843 UZG589843:UZL589843 VJC589843:VJH589843 VSY589843:VTD589843 WCU589843:WCZ589843 WMQ589843:WMV589843 WWM589843:WWR589843 AE655379:AJ655379 KA655379:KF655379 TW655379:UB655379 ADS655379:ADX655379 ANO655379:ANT655379 AXK655379:AXP655379 BHG655379:BHL655379 BRC655379:BRH655379 CAY655379:CBD655379 CKU655379:CKZ655379 CUQ655379:CUV655379 DEM655379:DER655379 DOI655379:DON655379 DYE655379:DYJ655379 EIA655379:EIF655379 ERW655379:ESB655379 FBS655379:FBX655379 FLO655379:FLT655379 FVK655379:FVP655379 GFG655379:GFL655379 GPC655379:GPH655379 GYY655379:GZD655379 HIU655379:HIZ655379 HSQ655379:HSV655379 ICM655379:ICR655379 IMI655379:IMN655379 IWE655379:IWJ655379 JGA655379:JGF655379 JPW655379:JQB655379 JZS655379:JZX655379 KJO655379:KJT655379 KTK655379:KTP655379 LDG655379:LDL655379 LNC655379:LNH655379 LWY655379:LXD655379 MGU655379:MGZ655379 MQQ655379:MQV655379 NAM655379:NAR655379 NKI655379:NKN655379 NUE655379:NUJ655379 OEA655379:OEF655379 ONW655379:OOB655379 OXS655379:OXX655379 PHO655379:PHT655379 PRK655379:PRP655379 QBG655379:QBL655379 QLC655379:QLH655379 QUY655379:QVD655379 REU655379:REZ655379 ROQ655379:ROV655379 RYM655379:RYR655379 SII655379:SIN655379 SSE655379:SSJ655379 TCA655379:TCF655379 TLW655379:TMB655379 TVS655379:TVX655379 UFO655379:UFT655379 UPK655379:UPP655379 UZG655379:UZL655379 VJC655379:VJH655379 VSY655379:VTD655379 WCU655379:WCZ655379 WMQ655379:WMV655379 WWM655379:WWR655379 AE720915:AJ720915 KA720915:KF720915 TW720915:UB720915 ADS720915:ADX720915 ANO720915:ANT720915 AXK720915:AXP720915 BHG720915:BHL720915 BRC720915:BRH720915 CAY720915:CBD720915 CKU720915:CKZ720915 CUQ720915:CUV720915 DEM720915:DER720915 DOI720915:DON720915 DYE720915:DYJ720915 EIA720915:EIF720915 ERW720915:ESB720915 FBS720915:FBX720915 FLO720915:FLT720915 FVK720915:FVP720915 GFG720915:GFL720915 GPC720915:GPH720915 GYY720915:GZD720915 HIU720915:HIZ720915 HSQ720915:HSV720915 ICM720915:ICR720915 IMI720915:IMN720915 IWE720915:IWJ720915 JGA720915:JGF720915 JPW720915:JQB720915 JZS720915:JZX720915 KJO720915:KJT720915 KTK720915:KTP720915 LDG720915:LDL720915 LNC720915:LNH720915 LWY720915:LXD720915 MGU720915:MGZ720915 MQQ720915:MQV720915 NAM720915:NAR720915 NKI720915:NKN720915 NUE720915:NUJ720915 OEA720915:OEF720915 ONW720915:OOB720915 OXS720915:OXX720915 PHO720915:PHT720915 PRK720915:PRP720915 QBG720915:QBL720915 QLC720915:QLH720915 QUY720915:QVD720915 REU720915:REZ720915 ROQ720915:ROV720915 RYM720915:RYR720915 SII720915:SIN720915 SSE720915:SSJ720915 TCA720915:TCF720915 TLW720915:TMB720915 TVS720915:TVX720915 UFO720915:UFT720915 UPK720915:UPP720915 UZG720915:UZL720915 VJC720915:VJH720915 VSY720915:VTD720915 WCU720915:WCZ720915 WMQ720915:WMV720915 WWM720915:WWR720915 AE786451:AJ786451 KA786451:KF786451 TW786451:UB786451 ADS786451:ADX786451 ANO786451:ANT786451 AXK786451:AXP786451 BHG786451:BHL786451 BRC786451:BRH786451 CAY786451:CBD786451 CKU786451:CKZ786451 CUQ786451:CUV786451 DEM786451:DER786451 DOI786451:DON786451 DYE786451:DYJ786451 EIA786451:EIF786451 ERW786451:ESB786451 FBS786451:FBX786451 FLO786451:FLT786451 FVK786451:FVP786451 GFG786451:GFL786451 GPC786451:GPH786451 GYY786451:GZD786451 HIU786451:HIZ786451 HSQ786451:HSV786451 ICM786451:ICR786451 IMI786451:IMN786451 IWE786451:IWJ786451 JGA786451:JGF786451 JPW786451:JQB786451 JZS786451:JZX786451 KJO786451:KJT786451 KTK786451:KTP786451 LDG786451:LDL786451 LNC786451:LNH786451 LWY786451:LXD786451 MGU786451:MGZ786451 MQQ786451:MQV786451 NAM786451:NAR786451 NKI786451:NKN786451 NUE786451:NUJ786451 OEA786451:OEF786451 ONW786451:OOB786451 OXS786451:OXX786451 PHO786451:PHT786451 PRK786451:PRP786451 QBG786451:QBL786451 QLC786451:QLH786451 QUY786451:QVD786451 REU786451:REZ786451 ROQ786451:ROV786451 RYM786451:RYR786451 SII786451:SIN786451 SSE786451:SSJ786451 TCA786451:TCF786451 TLW786451:TMB786451 TVS786451:TVX786451 UFO786451:UFT786451 UPK786451:UPP786451 UZG786451:UZL786451 VJC786451:VJH786451 VSY786451:VTD786451 WCU786451:WCZ786451 WMQ786451:WMV786451 WWM786451:WWR786451 AE851987:AJ851987 KA851987:KF851987 TW851987:UB851987 ADS851987:ADX851987 ANO851987:ANT851987 AXK851987:AXP851987 BHG851987:BHL851987 BRC851987:BRH851987 CAY851987:CBD851987 CKU851987:CKZ851987 CUQ851987:CUV851987 DEM851987:DER851987 DOI851987:DON851987 DYE851987:DYJ851987 EIA851987:EIF851987 ERW851987:ESB851987 FBS851987:FBX851987 FLO851987:FLT851987 FVK851987:FVP851987 GFG851987:GFL851987 GPC851987:GPH851987 GYY851987:GZD851987 HIU851987:HIZ851987 HSQ851987:HSV851987 ICM851987:ICR851987 IMI851987:IMN851987 IWE851987:IWJ851987 JGA851987:JGF851987 JPW851987:JQB851987 JZS851987:JZX851987 KJO851987:KJT851987 KTK851987:KTP851987 LDG851987:LDL851987 LNC851987:LNH851987 LWY851987:LXD851987 MGU851987:MGZ851987 MQQ851987:MQV851987 NAM851987:NAR851987 NKI851987:NKN851987 NUE851987:NUJ851987 OEA851987:OEF851987 ONW851987:OOB851987 OXS851987:OXX851987 PHO851987:PHT851987 PRK851987:PRP851987 QBG851987:QBL851987 QLC851987:QLH851987 QUY851987:QVD851987 REU851987:REZ851987 ROQ851987:ROV851987 RYM851987:RYR851987 SII851987:SIN851987 SSE851987:SSJ851987 TCA851987:TCF851987 TLW851987:TMB851987 TVS851987:TVX851987 UFO851987:UFT851987 UPK851987:UPP851987 UZG851987:UZL851987 VJC851987:VJH851987 VSY851987:VTD851987 WCU851987:WCZ851987 WMQ851987:WMV851987 WWM851987:WWR851987 AE917523:AJ917523 KA917523:KF917523 TW917523:UB917523 ADS917523:ADX917523 ANO917523:ANT917523 AXK917523:AXP917523 BHG917523:BHL917523 BRC917523:BRH917523 CAY917523:CBD917523 CKU917523:CKZ917523 CUQ917523:CUV917523 DEM917523:DER917523 DOI917523:DON917523 DYE917523:DYJ917523 EIA917523:EIF917523 ERW917523:ESB917523 FBS917523:FBX917523 FLO917523:FLT917523 FVK917523:FVP917523 GFG917523:GFL917523 GPC917523:GPH917523 GYY917523:GZD917523 HIU917523:HIZ917523 HSQ917523:HSV917523 ICM917523:ICR917523 IMI917523:IMN917523 IWE917523:IWJ917523 JGA917523:JGF917523 JPW917523:JQB917523 JZS917523:JZX917523 KJO917523:KJT917523 KTK917523:KTP917523 LDG917523:LDL917523 LNC917523:LNH917523 LWY917523:LXD917523 MGU917523:MGZ917523 MQQ917523:MQV917523 NAM917523:NAR917523 NKI917523:NKN917523 NUE917523:NUJ917523 OEA917523:OEF917523 ONW917523:OOB917523 OXS917523:OXX917523 PHO917523:PHT917523 PRK917523:PRP917523 QBG917523:QBL917523 QLC917523:QLH917523 QUY917523:QVD917523 REU917523:REZ917523 ROQ917523:ROV917523 RYM917523:RYR917523 SII917523:SIN917523 SSE917523:SSJ917523 TCA917523:TCF917523 TLW917523:TMB917523 TVS917523:TVX917523 UFO917523:UFT917523 UPK917523:UPP917523 UZG917523:UZL917523 VJC917523:VJH917523 VSY917523:VTD917523 WCU917523:WCZ917523 WMQ917523:WMV917523 WWM917523:WWR917523 AE983059:AJ983059 KA983059:KF983059 TW983059:UB983059 ADS983059:ADX983059 ANO983059:ANT983059 AXK983059:AXP983059 BHG983059:BHL983059 BRC983059:BRH983059 CAY983059:CBD983059 CKU983059:CKZ983059 CUQ983059:CUV983059 DEM983059:DER983059 DOI983059:DON983059 DYE983059:DYJ983059 EIA983059:EIF983059 ERW983059:ESB983059 FBS983059:FBX983059 FLO983059:FLT983059 FVK983059:FVP983059 GFG983059:GFL983059 GPC983059:GPH983059 GYY983059:GZD983059 HIU983059:HIZ983059 HSQ983059:HSV983059 ICM983059:ICR983059 IMI983059:IMN983059 IWE983059:IWJ983059 JGA983059:JGF983059 JPW983059:JQB983059 JZS983059:JZX983059 KJO983059:KJT983059 KTK983059:KTP983059 LDG983059:LDL983059 LNC983059:LNH983059 LWY983059:LXD983059 MGU983059:MGZ983059 MQQ983059:MQV983059 NAM983059:NAR983059 NKI983059:NKN983059 NUE983059:NUJ983059 OEA983059:OEF983059 ONW983059:OOB983059 OXS983059:OXX983059 PHO983059:PHT983059 PRK983059:PRP983059 QBG983059:QBL983059 QLC983059:QLH983059 QUY983059:QVD983059 REU983059:REZ983059 ROQ983059:ROV983059 RYM983059:RYR983059 SII983059:SIN983059 SSE983059:SSJ983059 TCA983059:TCF983059 TLW983059:TMB983059 TVS983059:TVX983059 UFO983059:UFT983059 UPK983059:UPP983059 UZG983059:UZL983059 VJC983059:VJH983059 VSY983059:VTD983059 WCU983059:WCZ983059 WMQ983059:WMV983059 WWM983059:WWR983059 S23:S24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S65559:S65560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S131095:S131096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S196631:S196632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S262167:S262168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S327703:S327704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S393239:S393240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S458775:S458776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S524311:S524312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S589847:S589848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S655383:S655384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S720919:S720920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S786455:S786456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S851991:S851992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S917527:S917528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S983063:S983064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AC23:AD23 JY23:JZ23 TU23:TV23 ADQ23:ADR23 ANM23:ANN23 AXI23:AXJ23 BHE23:BHF23 BRA23:BRB23 CAW23:CAX23 CKS23:CKT23 CUO23:CUP23 DEK23:DEL23 DOG23:DOH23 DYC23:DYD23 EHY23:EHZ23 ERU23:ERV23 FBQ23:FBR23 FLM23:FLN23 FVI23:FVJ23 GFE23:GFF23 GPA23:GPB23 GYW23:GYX23 HIS23:HIT23 HSO23:HSP23 ICK23:ICL23 IMG23:IMH23 IWC23:IWD23 JFY23:JFZ23 JPU23:JPV23 JZQ23:JZR23 KJM23:KJN23 KTI23:KTJ23 LDE23:LDF23 LNA23:LNB23 LWW23:LWX23 MGS23:MGT23 MQO23:MQP23 NAK23:NAL23 NKG23:NKH23 NUC23:NUD23 ODY23:ODZ23 ONU23:ONV23 OXQ23:OXR23 PHM23:PHN23 PRI23:PRJ23 QBE23:QBF23 QLA23:QLB23 QUW23:QUX23 RES23:RET23 ROO23:ROP23 RYK23:RYL23 SIG23:SIH23 SSC23:SSD23 TBY23:TBZ23 TLU23:TLV23 TVQ23:TVR23 UFM23:UFN23 UPI23:UPJ23 UZE23:UZF23 VJA23:VJB23 VSW23:VSX23 WCS23:WCT23 WMO23:WMP23 WWK23:WWL23 AC65559:AD65559 JY65559:JZ65559 TU65559:TV65559 ADQ65559:ADR65559 ANM65559:ANN65559 AXI65559:AXJ65559 BHE65559:BHF65559 BRA65559:BRB65559 CAW65559:CAX65559 CKS65559:CKT65559 CUO65559:CUP65559 DEK65559:DEL65559 DOG65559:DOH65559 DYC65559:DYD65559 EHY65559:EHZ65559 ERU65559:ERV65559 FBQ65559:FBR65559 FLM65559:FLN65559 FVI65559:FVJ65559 GFE65559:GFF65559 GPA65559:GPB65559 GYW65559:GYX65559 HIS65559:HIT65559 HSO65559:HSP65559 ICK65559:ICL65559 IMG65559:IMH65559 IWC65559:IWD65559 JFY65559:JFZ65559 JPU65559:JPV65559 JZQ65559:JZR65559 KJM65559:KJN65559 KTI65559:KTJ65559 LDE65559:LDF65559 LNA65559:LNB65559 LWW65559:LWX65559 MGS65559:MGT65559 MQO65559:MQP65559 NAK65559:NAL65559 NKG65559:NKH65559 NUC65559:NUD65559 ODY65559:ODZ65559 ONU65559:ONV65559 OXQ65559:OXR65559 PHM65559:PHN65559 PRI65559:PRJ65559 QBE65559:QBF65559 QLA65559:QLB65559 QUW65559:QUX65559 RES65559:RET65559 ROO65559:ROP65559 RYK65559:RYL65559 SIG65559:SIH65559 SSC65559:SSD65559 TBY65559:TBZ65559 TLU65559:TLV65559 TVQ65559:TVR65559 UFM65559:UFN65559 UPI65559:UPJ65559 UZE65559:UZF65559 VJA65559:VJB65559 VSW65559:VSX65559 WCS65559:WCT65559 WMO65559:WMP65559 WWK65559:WWL65559 AC131095:AD131095 JY131095:JZ131095 TU131095:TV131095 ADQ131095:ADR131095 ANM131095:ANN131095 AXI131095:AXJ131095 BHE131095:BHF131095 BRA131095:BRB131095 CAW131095:CAX131095 CKS131095:CKT131095 CUO131095:CUP131095 DEK131095:DEL131095 DOG131095:DOH131095 DYC131095:DYD131095 EHY131095:EHZ131095 ERU131095:ERV131095 FBQ131095:FBR131095 FLM131095:FLN131095 FVI131095:FVJ131095 GFE131095:GFF131095 GPA131095:GPB131095 GYW131095:GYX131095 HIS131095:HIT131095 HSO131095:HSP131095 ICK131095:ICL131095 IMG131095:IMH131095 IWC131095:IWD131095 JFY131095:JFZ131095 JPU131095:JPV131095 JZQ131095:JZR131095 KJM131095:KJN131095 KTI131095:KTJ131095 LDE131095:LDF131095 LNA131095:LNB131095 LWW131095:LWX131095 MGS131095:MGT131095 MQO131095:MQP131095 NAK131095:NAL131095 NKG131095:NKH131095 NUC131095:NUD131095 ODY131095:ODZ131095 ONU131095:ONV131095 OXQ131095:OXR131095 PHM131095:PHN131095 PRI131095:PRJ131095 QBE131095:QBF131095 QLA131095:QLB131095 QUW131095:QUX131095 RES131095:RET131095 ROO131095:ROP131095 RYK131095:RYL131095 SIG131095:SIH131095 SSC131095:SSD131095 TBY131095:TBZ131095 TLU131095:TLV131095 TVQ131095:TVR131095 UFM131095:UFN131095 UPI131095:UPJ131095 UZE131095:UZF131095 VJA131095:VJB131095 VSW131095:VSX131095 WCS131095:WCT131095 WMO131095:WMP131095 WWK131095:WWL131095 AC196631:AD196631 JY196631:JZ196631 TU196631:TV196631 ADQ196631:ADR196631 ANM196631:ANN196631 AXI196631:AXJ196631 BHE196631:BHF196631 BRA196631:BRB196631 CAW196631:CAX196631 CKS196631:CKT196631 CUO196631:CUP196631 DEK196631:DEL196631 DOG196631:DOH196631 DYC196631:DYD196631 EHY196631:EHZ196631 ERU196631:ERV196631 FBQ196631:FBR196631 FLM196631:FLN196631 FVI196631:FVJ196631 GFE196631:GFF196631 GPA196631:GPB196631 GYW196631:GYX196631 HIS196631:HIT196631 HSO196631:HSP196631 ICK196631:ICL196631 IMG196631:IMH196631 IWC196631:IWD196631 JFY196631:JFZ196631 JPU196631:JPV196631 JZQ196631:JZR196631 KJM196631:KJN196631 KTI196631:KTJ196631 LDE196631:LDF196631 LNA196631:LNB196631 LWW196631:LWX196631 MGS196631:MGT196631 MQO196631:MQP196631 NAK196631:NAL196631 NKG196631:NKH196631 NUC196631:NUD196631 ODY196631:ODZ196631 ONU196631:ONV196631 OXQ196631:OXR196631 PHM196631:PHN196631 PRI196631:PRJ196631 QBE196631:QBF196631 QLA196631:QLB196631 QUW196631:QUX196631 RES196631:RET196631 ROO196631:ROP196631 RYK196631:RYL196631 SIG196631:SIH196631 SSC196631:SSD196631 TBY196631:TBZ196631 TLU196631:TLV196631 TVQ196631:TVR196631 UFM196631:UFN196631 UPI196631:UPJ196631 UZE196631:UZF196631 VJA196631:VJB196631 VSW196631:VSX196631 WCS196631:WCT196631 WMO196631:WMP196631 WWK196631:WWL196631 AC262167:AD262167 JY262167:JZ262167 TU262167:TV262167 ADQ262167:ADR262167 ANM262167:ANN262167 AXI262167:AXJ262167 BHE262167:BHF262167 BRA262167:BRB262167 CAW262167:CAX262167 CKS262167:CKT262167 CUO262167:CUP262167 DEK262167:DEL262167 DOG262167:DOH262167 DYC262167:DYD262167 EHY262167:EHZ262167 ERU262167:ERV262167 FBQ262167:FBR262167 FLM262167:FLN262167 FVI262167:FVJ262167 GFE262167:GFF262167 GPA262167:GPB262167 GYW262167:GYX262167 HIS262167:HIT262167 HSO262167:HSP262167 ICK262167:ICL262167 IMG262167:IMH262167 IWC262167:IWD262167 JFY262167:JFZ262167 JPU262167:JPV262167 JZQ262167:JZR262167 KJM262167:KJN262167 KTI262167:KTJ262167 LDE262167:LDF262167 LNA262167:LNB262167 LWW262167:LWX262167 MGS262167:MGT262167 MQO262167:MQP262167 NAK262167:NAL262167 NKG262167:NKH262167 NUC262167:NUD262167 ODY262167:ODZ262167 ONU262167:ONV262167 OXQ262167:OXR262167 PHM262167:PHN262167 PRI262167:PRJ262167 QBE262167:QBF262167 QLA262167:QLB262167 QUW262167:QUX262167 RES262167:RET262167 ROO262167:ROP262167 RYK262167:RYL262167 SIG262167:SIH262167 SSC262167:SSD262167 TBY262167:TBZ262167 TLU262167:TLV262167 TVQ262167:TVR262167 UFM262167:UFN262167 UPI262167:UPJ262167 UZE262167:UZF262167 VJA262167:VJB262167 VSW262167:VSX262167 WCS262167:WCT262167 WMO262167:WMP262167 WWK262167:WWL262167 AC327703:AD327703 JY327703:JZ327703 TU327703:TV327703 ADQ327703:ADR327703 ANM327703:ANN327703 AXI327703:AXJ327703 BHE327703:BHF327703 BRA327703:BRB327703 CAW327703:CAX327703 CKS327703:CKT327703 CUO327703:CUP327703 DEK327703:DEL327703 DOG327703:DOH327703 DYC327703:DYD327703 EHY327703:EHZ327703 ERU327703:ERV327703 FBQ327703:FBR327703 FLM327703:FLN327703 FVI327703:FVJ327703 GFE327703:GFF327703 GPA327703:GPB327703 GYW327703:GYX327703 HIS327703:HIT327703 HSO327703:HSP327703 ICK327703:ICL327703 IMG327703:IMH327703 IWC327703:IWD327703 JFY327703:JFZ327703 JPU327703:JPV327703 JZQ327703:JZR327703 KJM327703:KJN327703 KTI327703:KTJ327703 LDE327703:LDF327703 LNA327703:LNB327703 LWW327703:LWX327703 MGS327703:MGT327703 MQO327703:MQP327703 NAK327703:NAL327703 NKG327703:NKH327703 NUC327703:NUD327703 ODY327703:ODZ327703 ONU327703:ONV327703 OXQ327703:OXR327703 PHM327703:PHN327703 PRI327703:PRJ327703 QBE327703:QBF327703 QLA327703:QLB327703 QUW327703:QUX327703 RES327703:RET327703 ROO327703:ROP327703 RYK327703:RYL327703 SIG327703:SIH327703 SSC327703:SSD327703 TBY327703:TBZ327703 TLU327703:TLV327703 TVQ327703:TVR327703 UFM327703:UFN327703 UPI327703:UPJ327703 UZE327703:UZF327703 VJA327703:VJB327703 VSW327703:VSX327703 WCS327703:WCT327703 WMO327703:WMP327703 WWK327703:WWL327703 AC393239:AD393239 JY393239:JZ393239 TU393239:TV393239 ADQ393239:ADR393239 ANM393239:ANN393239 AXI393239:AXJ393239 BHE393239:BHF393239 BRA393239:BRB393239 CAW393239:CAX393239 CKS393239:CKT393239 CUO393239:CUP393239 DEK393239:DEL393239 DOG393239:DOH393239 DYC393239:DYD393239 EHY393239:EHZ393239 ERU393239:ERV393239 FBQ393239:FBR393239 FLM393239:FLN393239 FVI393239:FVJ393239 GFE393239:GFF393239 GPA393239:GPB393239 GYW393239:GYX393239 HIS393239:HIT393239 HSO393239:HSP393239 ICK393239:ICL393239 IMG393239:IMH393239 IWC393239:IWD393239 JFY393239:JFZ393239 JPU393239:JPV393239 JZQ393239:JZR393239 KJM393239:KJN393239 KTI393239:KTJ393239 LDE393239:LDF393239 LNA393239:LNB393239 LWW393239:LWX393239 MGS393239:MGT393239 MQO393239:MQP393239 NAK393239:NAL393239 NKG393239:NKH393239 NUC393239:NUD393239 ODY393239:ODZ393239 ONU393239:ONV393239 OXQ393239:OXR393239 PHM393239:PHN393239 PRI393239:PRJ393239 QBE393239:QBF393239 QLA393239:QLB393239 QUW393239:QUX393239 RES393239:RET393239 ROO393239:ROP393239 RYK393239:RYL393239 SIG393239:SIH393239 SSC393239:SSD393239 TBY393239:TBZ393239 TLU393239:TLV393239 TVQ393239:TVR393239 UFM393239:UFN393239 UPI393239:UPJ393239 UZE393239:UZF393239 VJA393239:VJB393239 VSW393239:VSX393239 WCS393239:WCT393239 WMO393239:WMP393239 WWK393239:WWL393239 AC458775:AD458775 JY458775:JZ458775 TU458775:TV458775 ADQ458775:ADR458775 ANM458775:ANN458775 AXI458775:AXJ458775 BHE458775:BHF458775 BRA458775:BRB458775 CAW458775:CAX458775 CKS458775:CKT458775 CUO458775:CUP458775 DEK458775:DEL458775 DOG458775:DOH458775 DYC458775:DYD458775 EHY458775:EHZ458775 ERU458775:ERV458775 FBQ458775:FBR458775 FLM458775:FLN458775 FVI458775:FVJ458775 GFE458775:GFF458775 GPA458775:GPB458775 GYW458775:GYX458775 HIS458775:HIT458775 HSO458775:HSP458775 ICK458775:ICL458775 IMG458775:IMH458775 IWC458775:IWD458775 JFY458775:JFZ458775 JPU458775:JPV458775 JZQ458775:JZR458775 KJM458775:KJN458775 KTI458775:KTJ458775 LDE458775:LDF458775 LNA458775:LNB458775 LWW458775:LWX458775 MGS458775:MGT458775 MQO458775:MQP458775 NAK458775:NAL458775 NKG458775:NKH458775 NUC458775:NUD458775 ODY458775:ODZ458775 ONU458775:ONV458775 OXQ458775:OXR458775 PHM458775:PHN458775 PRI458775:PRJ458775 QBE458775:QBF458775 QLA458775:QLB458775 QUW458775:QUX458775 RES458775:RET458775 ROO458775:ROP458775 RYK458775:RYL458775 SIG458775:SIH458775 SSC458775:SSD458775 TBY458775:TBZ458775 TLU458775:TLV458775 TVQ458775:TVR458775 UFM458775:UFN458775 UPI458775:UPJ458775 UZE458775:UZF458775 VJA458775:VJB458775 VSW458775:VSX458775 WCS458775:WCT458775 WMO458775:WMP458775 WWK458775:WWL458775 AC524311:AD524311 JY524311:JZ524311 TU524311:TV524311 ADQ524311:ADR524311 ANM524311:ANN524311 AXI524311:AXJ524311 BHE524311:BHF524311 BRA524311:BRB524311 CAW524311:CAX524311 CKS524311:CKT524311 CUO524311:CUP524311 DEK524311:DEL524311 DOG524311:DOH524311 DYC524311:DYD524311 EHY524311:EHZ524311 ERU524311:ERV524311 FBQ524311:FBR524311 FLM524311:FLN524311 FVI524311:FVJ524311 GFE524311:GFF524311 GPA524311:GPB524311 GYW524311:GYX524311 HIS524311:HIT524311 HSO524311:HSP524311 ICK524311:ICL524311 IMG524311:IMH524311 IWC524311:IWD524311 JFY524311:JFZ524311 JPU524311:JPV524311 JZQ524311:JZR524311 KJM524311:KJN524311 KTI524311:KTJ524311 LDE524311:LDF524311 LNA524311:LNB524311 LWW524311:LWX524311 MGS524311:MGT524311 MQO524311:MQP524311 NAK524311:NAL524311 NKG524311:NKH524311 NUC524311:NUD524311 ODY524311:ODZ524311 ONU524311:ONV524311 OXQ524311:OXR524311 PHM524311:PHN524311 PRI524311:PRJ524311 QBE524311:QBF524311 QLA524311:QLB524311 QUW524311:QUX524311 RES524311:RET524311 ROO524311:ROP524311 RYK524311:RYL524311 SIG524311:SIH524311 SSC524311:SSD524311 TBY524311:TBZ524311 TLU524311:TLV524311 TVQ524311:TVR524311 UFM524311:UFN524311 UPI524311:UPJ524311 UZE524311:UZF524311 VJA524311:VJB524311 VSW524311:VSX524311 WCS524311:WCT524311 WMO524311:WMP524311 WWK524311:WWL524311 AC589847:AD589847 JY589847:JZ589847 TU589847:TV589847 ADQ589847:ADR589847 ANM589847:ANN589847 AXI589847:AXJ589847 BHE589847:BHF589847 BRA589847:BRB589847 CAW589847:CAX589847 CKS589847:CKT589847 CUO589847:CUP589847 DEK589847:DEL589847 DOG589847:DOH589847 DYC589847:DYD589847 EHY589847:EHZ589847 ERU589847:ERV589847 FBQ589847:FBR589847 FLM589847:FLN589847 FVI589847:FVJ589847 GFE589847:GFF589847 GPA589847:GPB589847 GYW589847:GYX589847 HIS589847:HIT589847 HSO589847:HSP589847 ICK589847:ICL589847 IMG589847:IMH589847 IWC589847:IWD589847 JFY589847:JFZ589847 JPU589847:JPV589847 JZQ589847:JZR589847 KJM589847:KJN589847 KTI589847:KTJ589847 LDE589847:LDF589847 LNA589847:LNB589847 LWW589847:LWX589847 MGS589847:MGT589847 MQO589847:MQP589847 NAK589847:NAL589847 NKG589847:NKH589847 NUC589847:NUD589847 ODY589847:ODZ589847 ONU589847:ONV589847 OXQ589847:OXR589847 PHM589847:PHN589847 PRI589847:PRJ589847 QBE589847:QBF589847 QLA589847:QLB589847 QUW589847:QUX589847 RES589847:RET589847 ROO589847:ROP589847 RYK589847:RYL589847 SIG589847:SIH589847 SSC589847:SSD589847 TBY589847:TBZ589847 TLU589847:TLV589847 TVQ589847:TVR589847 UFM589847:UFN589847 UPI589847:UPJ589847 UZE589847:UZF589847 VJA589847:VJB589847 VSW589847:VSX589847 WCS589847:WCT589847 WMO589847:WMP589847 WWK589847:WWL589847 AC655383:AD655383 JY655383:JZ655383 TU655383:TV655383 ADQ655383:ADR655383 ANM655383:ANN655383 AXI655383:AXJ655383 BHE655383:BHF655383 BRA655383:BRB655383 CAW655383:CAX655383 CKS655383:CKT655383 CUO655383:CUP655383 DEK655383:DEL655383 DOG655383:DOH655383 DYC655383:DYD655383 EHY655383:EHZ655383 ERU655383:ERV655383 FBQ655383:FBR655383 FLM655383:FLN655383 FVI655383:FVJ655383 GFE655383:GFF655383 GPA655383:GPB655383 GYW655383:GYX655383 HIS655383:HIT655383 HSO655383:HSP655383 ICK655383:ICL655383 IMG655383:IMH655383 IWC655383:IWD655383 JFY655383:JFZ655383 JPU655383:JPV655383 JZQ655383:JZR655383 KJM655383:KJN655383 KTI655383:KTJ655383 LDE655383:LDF655383 LNA655383:LNB655383 LWW655383:LWX655383 MGS655383:MGT655383 MQO655383:MQP655383 NAK655383:NAL655383 NKG655383:NKH655383 NUC655383:NUD655383 ODY655383:ODZ655383 ONU655383:ONV655383 OXQ655383:OXR655383 PHM655383:PHN655383 PRI655383:PRJ655383 QBE655383:QBF655383 QLA655383:QLB655383 QUW655383:QUX655383 RES655383:RET655383 ROO655383:ROP655383 RYK655383:RYL655383 SIG655383:SIH655383 SSC655383:SSD655383 TBY655383:TBZ655383 TLU655383:TLV655383 TVQ655383:TVR655383 UFM655383:UFN655383 UPI655383:UPJ655383 UZE655383:UZF655383 VJA655383:VJB655383 VSW655383:VSX655383 WCS655383:WCT655383 WMO655383:WMP655383 WWK655383:WWL655383 AC720919:AD720919 JY720919:JZ720919 TU720919:TV720919 ADQ720919:ADR720919 ANM720919:ANN720919 AXI720919:AXJ720919 BHE720919:BHF720919 BRA720919:BRB720919 CAW720919:CAX720919 CKS720919:CKT720919 CUO720919:CUP720919 DEK720919:DEL720919 DOG720919:DOH720919 DYC720919:DYD720919 EHY720919:EHZ720919 ERU720919:ERV720919 FBQ720919:FBR720919 FLM720919:FLN720919 FVI720919:FVJ720919 GFE720919:GFF720919 GPA720919:GPB720919 GYW720919:GYX720919 HIS720919:HIT720919 HSO720919:HSP720919 ICK720919:ICL720919 IMG720919:IMH720919 IWC720919:IWD720919 JFY720919:JFZ720919 JPU720919:JPV720919 JZQ720919:JZR720919 KJM720919:KJN720919 KTI720919:KTJ720919 LDE720919:LDF720919 LNA720919:LNB720919 LWW720919:LWX720919 MGS720919:MGT720919 MQO720919:MQP720919 NAK720919:NAL720919 NKG720919:NKH720919 NUC720919:NUD720919 ODY720919:ODZ720919 ONU720919:ONV720919 OXQ720919:OXR720919 PHM720919:PHN720919 PRI720919:PRJ720919 QBE720919:QBF720919 QLA720919:QLB720919 QUW720919:QUX720919 RES720919:RET720919 ROO720919:ROP720919 RYK720919:RYL720919 SIG720919:SIH720919 SSC720919:SSD720919 TBY720919:TBZ720919 TLU720919:TLV720919 TVQ720919:TVR720919 UFM720919:UFN720919 UPI720919:UPJ720919 UZE720919:UZF720919 VJA720919:VJB720919 VSW720919:VSX720919 WCS720919:WCT720919 WMO720919:WMP720919 WWK720919:WWL720919 AC786455:AD786455 JY786455:JZ786455 TU786455:TV786455 ADQ786455:ADR786455 ANM786455:ANN786455 AXI786455:AXJ786455 BHE786455:BHF786455 BRA786455:BRB786455 CAW786455:CAX786455 CKS786455:CKT786455 CUO786455:CUP786455 DEK786455:DEL786455 DOG786455:DOH786455 DYC786455:DYD786455 EHY786455:EHZ786455 ERU786455:ERV786455 FBQ786455:FBR786455 FLM786455:FLN786455 FVI786455:FVJ786455 GFE786455:GFF786455 GPA786455:GPB786455 GYW786455:GYX786455 HIS786455:HIT786455 HSO786455:HSP786455 ICK786455:ICL786455 IMG786455:IMH786455 IWC786455:IWD786455 JFY786455:JFZ786455 JPU786455:JPV786455 JZQ786455:JZR786455 KJM786455:KJN786455 KTI786455:KTJ786455 LDE786455:LDF786455 LNA786455:LNB786455 LWW786455:LWX786455 MGS786455:MGT786455 MQO786455:MQP786455 NAK786455:NAL786455 NKG786455:NKH786455 NUC786455:NUD786455 ODY786455:ODZ786455 ONU786455:ONV786455 OXQ786455:OXR786455 PHM786455:PHN786455 PRI786455:PRJ786455 QBE786455:QBF786455 QLA786455:QLB786455 QUW786455:QUX786455 RES786455:RET786455 ROO786455:ROP786455 RYK786455:RYL786455 SIG786455:SIH786455 SSC786455:SSD786455 TBY786455:TBZ786455 TLU786455:TLV786455 TVQ786455:TVR786455 UFM786455:UFN786455 UPI786455:UPJ786455 UZE786455:UZF786455 VJA786455:VJB786455 VSW786455:VSX786455 WCS786455:WCT786455 WMO786455:WMP786455 WWK786455:WWL786455 AC851991:AD851991 JY851991:JZ851991 TU851991:TV851991 ADQ851991:ADR851991 ANM851991:ANN851991 AXI851991:AXJ851991 BHE851991:BHF851991 BRA851991:BRB851991 CAW851991:CAX851991 CKS851991:CKT851991 CUO851991:CUP851991 DEK851991:DEL851991 DOG851991:DOH851991 DYC851991:DYD851991 EHY851991:EHZ851991 ERU851991:ERV851991 FBQ851991:FBR851991 FLM851991:FLN851991 FVI851991:FVJ851991 GFE851991:GFF851991 GPA851991:GPB851991 GYW851991:GYX851991 HIS851991:HIT851991 HSO851991:HSP851991 ICK851991:ICL851991 IMG851991:IMH851991 IWC851991:IWD851991 JFY851991:JFZ851991 JPU851991:JPV851991 JZQ851991:JZR851991 KJM851991:KJN851991 KTI851991:KTJ851991 LDE851991:LDF851991 LNA851991:LNB851991 LWW851991:LWX851991 MGS851991:MGT851991 MQO851991:MQP851991 NAK851991:NAL851991 NKG851991:NKH851991 NUC851991:NUD851991 ODY851991:ODZ851991 ONU851991:ONV851991 OXQ851991:OXR851991 PHM851991:PHN851991 PRI851991:PRJ851991 QBE851991:QBF851991 QLA851991:QLB851991 QUW851991:QUX851991 RES851991:RET851991 ROO851991:ROP851991 RYK851991:RYL851991 SIG851991:SIH851991 SSC851991:SSD851991 TBY851991:TBZ851991 TLU851991:TLV851991 TVQ851991:TVR851991 UFM851991:UFN851991 UPI851991:UPJ851991 UZE851991:UZF851991 VJA851991:VJB851991 VSW851991:VSX851991 WCS851991:WCT851991 WMO851991:WMP851991 WWK851991:WWL851991 AC917527:AD917527 JY917527:JZ917527 TU917527:TV917527 ADQ917527:ADR917527 ANM917527:ANN917527 AXI917527:AXJ917527 BHE917527:BHF917527 BRA917527:BRB917527 CAW917527:CAX917527 CKS917527:CKT917527 CUO917527:CUP917527 DEK917527:DEL917527 DOG917527:DOH917527 DYC917527:DYD917527 EHY917527:EHZ917527 ERU917527:ERV917527 FBQ917527:FBR917527 FLM917527:FLN917527 FVI917527:FVJ917527 GFE917527:GFF917527 GPA917527:GPB917527 GYW917527:GYX917527 HIS917527:HIT917527 HSO917527:HSP917527 ICK917527:ICL917527 IMG917527:IMH917527 IWC917527:IWD917527 JFY917527:JFZ917527 JPU917527:JPV917527 JZQ917527:JZR917527 KJM917527:KJN917527 KTI917527:KTJ917527 LDE917527:LDF917527 LNA917527:LNB917527 LWW917527:LWX917527 MGS917527:MGT917527 MQO917527:MQP917527 NAK917527:NAL917527 NKG917527:NKH917527 NUC917527:NUD917527 ODY917527:ODZ917527 ONU917527:ONV917527 OXQ917527:OXR917527 PHM917527:PHN917527 PRI917527:PRJ917527 QBE917527:QBF917527 QLA917527:QLB917527 QUW917527:QUX917527 RES917527:RET917527 ROO917527:ROP917527 RYK917527:RYL917527 SIG917527:SIH917527 SSC917527:SSD917527 TBY917527:TBZ917527 TLU917527:TLV917527 TVQ917527:TVR917527 UFM917527:UFN917527 UPI917527:UPJ917527 UZE917527:UZF917527 VJA917527:VJB917527 VSW917527:VSX917527 WCS917527:WCT917527 WMO917527:WMP917527 WWK917527:WWL917527 AC983063:AD983063 JY983063:JZ983063 TU983063:TV983063 ADQ983063:ADR983063 ANM983063:ANN983063 AXI983063:AXJ983063 BHE983063:BHF983063 BRA983063:BRB983063 CAW983063:CAX983063 CKS983063:CKT983063 CUO983063:CUP983063 DEK983063:DEL983063 DOG983063:DOH983063 DYC983063:DYD983063 EHY983063:EHZ983063 ERU983063:ERV983063 FBQ983063:FBR983063 FLM983063:FLN983063 FVI983063:FVJ983063 GFE983063:GFF983063 GPA983063:GPB983063 GYW983063:GYX983063 HIS983063:HIT983063 HSO983063:HSP983063 ICK983063:ICL983063 IMG983063:IMH983063 IWC983063:IWD983063 JFY983063:JFZ983063 JPU983063:JPV983063 JZQ983063:JZR983063 KJM983063:KJN983063 KTI983063:KTJ983063 LDE983063:LDF983063 LNA983063:LNB983063 LWW983063:LWX983063 MGS983063:MGT983063 MQO983063:MQP983063 NAK983063:NAL983063 NKG983063:NKH983063 NUC983063:NUD983063 ODY983063:ODZ983063 ONU983063:ONV983063 OXQ983063:OXR983063 PHM983063:PHN983063 PRI983063:PRJ983063 QBE983063:QBF983063 QLA983063:QLB983063 QUW983063:QUX983063 RES983063:RET983063 ROO983063:ROP983063 RYK983063:RYL983063 SIG983063:SIH983063 SSC983063:SSD983063 TBY983063:TBZ983063 TLU983063:TLV983063 TVQ983063:TVR983063 UFM983063:UFN983063 UPI983063:UPJ983063 UZE983063:UZF983063 VJA983063:VJB983063 VSW983063:VSX983063 WCS983063:WCT983063 WMO983063:WMP983063 WWK983063:WWL983063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AJ131096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AJ196632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AJ262168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AJ327704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AJ393240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AJ458776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AJ524312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AJ589848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AJ655384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AJ720920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AJ786456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AJ851992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AJ917528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AJ983064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AE15:AJ15 KA15:KF15 TW15:UB15 ADS15:ADX15 ANO15:ANT15 AXK15:AXP15 BHG15:BHL15 BRC15:BRH15 CAY15:CBD15 CKU15:CKZ15 CUQ15:CUV15 DEM15:DER15 DOI15:DON15 DYE15:DYJ15 EIA15:EIF15 ERW15:ESB15 FBS15:FBX15 FLO15:FLT15 FVK15:FVP15 GFG15:GFL15 GPC15:GPH15 GYY15:GZD15 HIU15:HIZ15 HSQ15:HSV15 ICM15:ICR15 IMI15:IMN15 IWE15:IWJ15 JGA15:JGF15 JPW15:JQB15 JZS15:JZX15 KJO15:KJT15 KTK15:KTP15 LDG15:LDL15 LNC15:LNH15 LWY15:LXD15 MGU15:MGZ15 MQQ15:MQV15 NAM15:NAR15 NKI15:NKN15 NUE15:NUJ15 OEA15:OEF15 ONW15:OOB15 OXS15:OXX15 PHO15:PHT15 PRK15:PRP15 QBG15:QBL15 QLC15:QLH15 QUY15:QVD15 REU15:REZ15 ROQ15:ROV15 RYM15:RYR15 SII15:SIN15 SSE15:SSJ15 TCA15:TCF15 TLW15:TMB15 TVS15:TVX15 UFO15:UFT15 UPK15:UPP15 UZG15:UZL15 VJC15:VJH15 VSY15:VTD15 WCU15:WCZ15 WMQ15:WMV15 WWM15:WWR15 AE65551:AJ65551 KA65551:KF65551 TW65551:UB65551 ADS65551:ADX65551 ANO65551:ANT65551 AXK65551:AXP65551 BHG65551:BHL65551 BRC65551:BRH65551 CAY65551:CBD65551 CKU65551:CKZ65551 CUQ65551:CUV65551 DEM65551:DER65551 DOI65551:DON65551 DYE65551:DYJ65551 EIA65551:EIF65551 ERW65551:ESB65551 FBS65551:FBX65551 FLO65551:FLT65551 FVK65551:FVP65551 GFG65551:GFL65551 GPC65551:GPH65551 GYY65551:GZD65551 HIU65551:HIZ65551 HSQ65551:HSV65551 ICM65551:ICR65551 IMI65551:IMN65551 IWE65551:IWJ65551 JGA65551:JGF65551 JPW65551:JQB65551 JZS65551:JZX65551 KJO65551:KJT65551 KTK65551:KTP65551 LDG65551:LDL65551 LNC65551:LNH65551 LWY65551:LXD65551 MGU65551:MGZ65551 MQQ65551:MQV65551 NAM65551:NAR65551 NKI65551:NKN65551 NUE65551:NUJ65551 OEA65551:OEF65551 ONW65551:OOB65551 OXS65551:OXX65551 PHO65551:PHT65551 PRK65551:PRP65551 QBG65551:QBL65551 QLC65551:QLH65551 QUY65551:QVD65551 REU65551:REZ65551 ROQ65551:ROV65551 RYM65551:RYR65551 SII65551:SIN65551 SSE65551:SSJ65551 TCA65551:TCF65551 TLW65551:TMB65551 TVS65551:TVX65551 UFO65551:UFT65551 UPK65551:UPP65551 UZG65551:UZL65551 VJC65551:VJH65551 VSY65551:VTD65551 WCU65551:WCZ65551 WMQ65551:WMV65551 WWM65551:WWR65551 AE131087:AJ131087 KA131087:KF131087 TW131087:UB131087 ADS131087:ADX131087 ANO131087:ANT131087 AXK131087:AXP131087 BHG131087:BHL131087 BRC131087:BRH131087 CAY131087:CBD131087 CKU131087:CKZ131087 CUQ131087:CUV131087 DEM131087:DER131087 DOI131087:DON131087 DYE131087:DYJ131087 EIA131087:EIF131087 ERW131087:ESB131087 FBS131087:FBX131087 FLO131087:FLT131087 FVK131087:FVP131087 GFG131087:GFL131087 GPC131087:GPH131087 GYY131087:GZD131087 HIU131087:HIZ131087 HSQ131087:HSV131087 ICM131087:ICR131087 IMI131087:IMN131087 IWE131087:IWJ131087 JGA131087:JGF131087 JPW131087:JQB131087 JZS131087:JZX131087 KJO131087:KJT131087 KTK131087:KTP131087 LDG131087:LDL131087 LNC131087:LNH131087 LWY131087:LXD131087 MGU131087:MGZ131087 MQQ131087:MQV131087 NAM131087:NAR131087 NKI131087:NKN131087 NUE131087:NUJ131087 OEA131087:OEF131087 ONW131087:OOB131087 OXS131087:OXX131087 PHO131087:PHT131087 PRK131087:PRP131087 QBG131087:QBL131087 QLC131087:QLH131087 QUY131087:QVD131087 REU131087:REZ131087 ROQ131087:ROV131087 RYM131087:RYR131087 SII131087:SIN131087 SSE131087:SSJ131087 TCA131087:TCF131087 TLW131087:TMB131087 TVS131087:TVX131087 UFO131087:UFT131087 UPK131087:UPP131087 UZG131087:UZL131087 VJC131087:VJH131087 VSY131087:VTD131087 WCU131087:WCZ131087 WMQ131087:WMV131087 WWM131087:WWR131087 AE196623:AJ196623 KA196623:KF196623 TW196623:UB196623 ADS196623:ADX196623 ANO196623:ANT196623 AXK196623:AXP196623 BHG196623:BHL196623 BRC196623:BRH196623 CAY196623:CBD196623 CKU196623:CKZ196623 CUQ196623:CUV196623 DEM196623:DER196623 DOI196623:DON196623 DYE196623:DYJ196623 EIA196623:EIF196623 ERW196623:ESB196623 FBS196623:FBX196623 FLO196623:FLT196623 FVK196623:FVP196623 GFG196623:GFL196623 GPC196623:GPH196623 GYY196623:GZD196623 HIU196623:HIZ196623 HSQ196623:HSV196623 ICM196623:ICR196623 IMI196623:IMN196623 IWE196623:IWJ196623 JGA196623:JGF196623 JPW196623:JQB196623 JZS196623:JZX196623 KJO196623:KJT196623 KTK196623:KTP196623 LDG196623:LDL196623 LNC196623:LNH196623 LWY196623:LXD196623 MGU196623:MGZ196623 MQQ196623:MQV196623 NAM196623:NAR196623 NKI196623:NKN196623 NUE196623:NUJ196623 OEA196623:OEF196623 ONW196623:OOB196623 OXS196623:OXX196623 PHO196623:PHT196623 PRK196623:PRP196623 QBG196623:QBL196623 QLC196623:QLH196623 QUY196623:QVD196623 REU196623:REZ196623 ROQ196623:ROV196623 RYM196623:RYR196623 SII196623:SIN196623 SSE196623:SSJ196623 TCA196623:TCF196623 TLW196623:TMB196623 TVS196623:TVX196623 UFO196623:UFT196623 UPK196623:UPP196623 UZG196623:UZL196623 VJC196623:VJH196623 VSY196623:VTD196623 WCU196623:WCZ196623 WMQ196623:WMV196623 WWM196623:WWR196623 AE262159:AJ262159 KA262159:KF262159 TW262159:UB262159 ADS262159:ADX262159 ANO262159:ANT262159 AXK262159:AXP262159 BHG262159:BHL262159 BRC262159:BRH262159 CAY262159:CBD262159 CKU262159:CKZ262159 CUQ262159:CUV262159 DEM262159:DER262159 DOI262159:DON262159 DYE262159:DYJ262159 EIA262159:EIF262159 ERW262159:ESB262159 FBS262159:FBX262159 FLO262159:FLT262159 FVK262159:FVP262159 GFG262159:GFL262159 GPC262159:GPH262159 GYY262159:GZD262159 HIU262159:HIZ262159 HSQ262159:HSV262159 ICM262159:ICR262159 IMI262159:IMN262159 IWE262159:IWJ262159 JGA262159:JGF262159 JPW262159:JQB262159 JZS262159:JZX262159 KJO262159:KJT262159 KTK262159:KTP262159 LDG262159:LDL262159 LNC262159:LNH262159 LWY262159:LXD262159 MGU262159:MGZ262159 MQQ262159:MQV262159 NAM262159:NAR262159 NKI262159:NKN262159 NUE262159:NUJ262159 OEA262159:OEF262159 ONW262159:OOB262159 OXS262159:OXX262159 PHO262159:PHT262159 PRK262159:PRP262159 QBG262159:QBL262159 QLC262159:QLH262159 QUY262159:QVD262159 REU262159:REZ262159 ROQ262159:ROV262159 RYM262159:RYR262159 SII262159:SIN262159 SSE262159:SSJ262159 TCA262159:TCF262159 TLW262159:TMB262159 TVS262159:TVX262159 UFO262159:UFT262159 UPK262159:UPP262159 UZG262159:UZL262159 VJC262159:VJH262159 VSY262159:VTD262159 WCU262159:WCZ262159 WMQ262159:WMV262159 WWM262159:WWR262159 AE327695:AJ327695 KA327695:KF327695 TW327695:UB327695 ADS327695:ADX327695 ANO327695:ANT327695 AXK327695:AXP327695 BHG327695:BHL327695 BRC327695:BRH327695 CAY327695:CBD327695 CKU327695:CKZ327695 CUQ327695:CUV327695 DEM327695:DER327695 DOI327695:DON327695 DYE327695:DYJ327695 EIA327695:EIF327695 ERW327695:ESB327695 FBS327695:FBX327695 FLO327695:FLT327695 FVK327695:FVP327695 GFG327695:GFL327695 GPC327695:GPH327695 GYY327695:GZD327695 HIU327695:HIZ327695 HSQ327695:HSV327695 ICM327695:ICR327695 IMI327695:IMN327695 IWE327695:IWJ327695 JGA327695:JGF327695 JPW327695:JQB327695 JZS327695:JZX327695 KJO327695:KJT327695 KTK327695:KTP327695 LDG327695:LDL327695 LNC327695:LNH327695 LWY327695:LXD327695 MGU327695:MGZ327695 MQQ327695:MQV327695 NAM327695:NAR327695 NKI327695:NKN327695 NUE327695:NUJ327695 OEA327695:OEF327695 ONW327695:OOB327695 OXS327695:OXX327695 PHO327695:PHT327695 PRK327695:PRP327695 QBG327695:QBL327695 QLC327695:QLH327695 QUY327695:QVD327695 REU327695:REZ327695 ROQ327695:ROV327695 RYM327695:RYR327695 SII327695:SIN327695 SSE327695:SSJ327695 TCA327695:TCF327695 TLW327695:TMB327695 TVS327695:TVX327695 UFO327695:UFT327695 UPK327695:UPP327695 UZG327695:UZL327695 VJC327695:VJH327695 VSY327695:VTD327695 WCU327695:WCZ327695 WMQ327695:WMV327695 WWM327695:WWR327695 AE393231:AJ393231 KA393231:KF393231 TW393231:UB393231 ADS393231:ADX393231 ANO393231:ANT393231 AXK393231:AXP393231 BHG393231:BHL393231 BRC393231:BRH393231 CAY393231:CBD393231 CKU393231:CKZ393231 CUQ393231:CUV393231 DEM393231:DER393231 DOI393231:DON393231 DYE393231:DYJ393231 EIA393231:EIF393231 ERW393231:ESB393231 FBS393231:FBX393231 FLO393231:FLT393231 FVK393231:FVP393231 GFG393231:GFL393231 GPC393231:GPH393231 GYY393231:GZD393231 HIU393231:HIZ393231 HSQ393231:HSV393231 ICM393231:ICR393231 IMI393231:IMN393231 IWE393231:IWJ393231 JGA393231:JGF393231 JPW393231:JQB393231 JZS393231:JZX393231 KJO393231:KJT393231 KTK393231:KTP393231 LDG393231:LDL393231 LNC393231:LNH393231 LWY393231:LXD393231 MGU393231:MGZ393231 MQQ393231:MQV393231 NAM393231:NAR393231 NKI393231:NKN393231 NUE393231:NUJ393231 OEA393231:OEF393231 ONW393231:OOB393231 OXS393231:OXX393231 PHO393231:PHT393231 PRK393231:PRP393231 QBG393231:QBL393231 QLC393231:QLH393231 QUY393231:QVD393231 REU393231:REZ393231 ROQ393231:ROV393231 RYM393231:RYR393231 SII393231:SIN393231 SSE393231:SSJ393231 TCA393231:TCF393231 TLW393231:TMB393231 TVS393231:TVX393231 UFO393231:UFT393231 UPK393231:UPP393231 UZG393231:UZL393231 VJC393231:VJH393231 VSY393231:VTD393231 WCU393231:WCZ393231 WMQ393231:WMV393231 WWM393231:WWR393231 AE458767:AJ458767 KA458767:KF458767 TW458767:UB458767 ADS458767:ADX458767 ANO458767:ANT458767 AXK458767:AXP458767 BHG458767:BHL458767 BRC458767:BRH458767 CAY458767:CBD458767 CKU458767:CKZ458767 CUQ458767:CUV458767 DEM458767:DER458767 DOI458767:DON458767 DYE458767:DYJ458767 EIA458767:EIF458767 ERW458767:ESB458767 FBS458767:FBX458767 FLO458767:FLT458767 FVK458767:FVP458767 GFG458767:GFL458767 GPC458767:GPH458767 GYY458767:GZD458767 HIU458767:HIZ458767 HSQ458767:HSV458767 ICM458767:ICR458767 IMI458767:IMN458767 IWE458767:IWJ458767 JGA458767:JGF458767 JPW458767:JQB458767 JZS458767:JZX458767 KJO458767:KJT458767 KTK458767:KTP458767 LDG458767:LDL458767 LNC458767:LNH458767 LWY458767:LXD458767 MGU458767:MGZ458767 MQQ458767:MQV458767 NAM458767:NAR458767 NKI458767:NKN458767 NUE458767:NUJ458767 OEA458767:OEF458767 ONW458767:OOB458767 OXS458767:OXX458767 PHO458767:PHT458767 PRK458767:PRP458767 QBG458767:QBL458767 QLC458767:QLH458767 QUY458767:QVD458767 REU458767:REZ458767 ROQ458767:ROV458767 RYM458767:RYR458767 SII458767:SIN458767 SSE458767:SSJ458767 TCA458767:TCF458767 TLW458767:TMB458767 TVS458767:TVX458767 UFO458767:UFT458767 UPK458767:UPP458767 UZG458767:UZL458767 VJC458767:VJH458767 VSY458767:VTD458767 WCU458767:WCZ458767 WMQ458767:WMV458767 WWM458767:WWR458767 AE524303:AJ524303 KA524303:KF524303 TW524303:UB524303 ADS524303:ADX524303 ANO524303:ANT524303 AXK524303:AXP524303 BHG524303:BHL524303 BRC524303:BRH524303 CAY524303:CBD524303 CKU524303:CKZ524303 CUQ524303:CUV524303 DEM524303:DER524303 DOI524303:DON524303 DYE524303:DYJ524303 EIA524303:EIF524303 ERW524303:ESB524303 FBS524303:FBX524303 FLO524303:FLT524303 FVK524303:FVP524303 GFG524303:GFL524303 GPC524303:GPH524303 GYY524303:GZD524303 HIU524303:HIZ524303 HSQ524303:HSV524303 ICM524303:ICR524303 IMI524303:IMN524303 IWE524303:IWJ524303 JGA524303:JGF524303 JPW524303:JQB524303 JZS524303:JZX524303 KJO524303:KJT524303 KTK524303:KTP524303 LDG524303:LDL524303 LNC524303:LNH524303 LWY524303:LXD524303 MGU524303:MGZ524303 MQQ524303:MQV524303 NAM524303:NAR524303 NKI524303:NKN524303 NUE524303:NUJ524303 OEA524303:OEF524303 ONW524303:OOB524303 OXS524303:OXX524303 PHO524303:PHT524303 PRK524303:PRP524303 QBG524303:QBL524303 QLC524303:QLH524303 QUY524303:QVD524303 REU524303:REZ524303 ROQ524303:ROV524303 RYM524303:RYR524303 SII524303:SIN524303 SSE524303:SSJ524303 TCA524303:TCF524303 TLW524303:TMB524303 TVS524303:TVX524303 UFO524303:UFT524303 UPK524303:UPP524303 UZG524303:UZL524303 VJC524303:VJH524303 VSY524303:VTD524303 WCU524303:WCZ524303 WMQ524303:WMV524303 WWM524303:WWR524303 AE589839:AJ589839 KA589839:KF589839 TW589839:UB589839 ADS589839:ADX589839 ANO589839:ANT589839 AXK589839:AXP589839 BHG589839:BHL589839 BRC589839:BRH589839 CAY589839:CBD589839 CKU589839:CKZ589839 CUQ589839:CUV589839 DEM589839:DER589839 DOI589839:DON589839 DYE589839:DYJ589839 EIA589839:EIF589839 ERW589839:ESB589839 FBS589839:FBX589839 FLO589839:FLT589839 FVK589839:FVP589839 GFG589839:GFL589839 GPC589839:GPH589839 GYY589839:GZD589839 HIU589839:HIZ589839 HSQ589839:HSV589839 ICM589839:ICR589839 IMI589839:IMN589839 IWE589839:IWJ589839 JGA589839:JGF589839 JPW589839:JQB589839 JZS589839:JZX589839 KJO589839:KJT589839 KTK589839:KTP589839 LDG589839:LDL589839 LNC589839:LNH589839 LWY589839:LXD589839 MGU589839:MGZ589839 MQQ589839:MQV589839 NAM589839:NAR589839 NKI589839:NKN589839 NUE589839:NUJ589839 OEA589839:OEF589839 ONW589839:OOB589839 OXS589839:OXX589839 PHO589839:PHT589839 PRK589839:PRP589839 QBG589839:QBL589839 QLC589839:QLH589839 QUY589839:QVD589839 REU589839:REZ589839 ROQ589839:ROV589839 RYM589839:RYR589839 SII589839:SIN589839 SSE589839:SSJ589839 TCA589839:TCF589839 TLW589839:TMB589839 TVS589839:TVX589839 UFO589839:UFT589839 UPK589839:UPP589839 UZG589839:UZL589839 VJC589839:VJH589839 VSY589839:VTD589839 WCU589839:WCZ589839 WMQ589839:WMV589839 WWM589839:WWR589839 AE655375:AJ655375 KA655375:KF655375 TW655375:UB655375 ADS655375:ADX655375 ANO655375:ANT655375 AXK655375:AXP655375 BHG655375:BHL655375 BRC655375:BRH655375 CAY655375:CBD655375 CKU655375:CKZ655375 CUQ655375:CUV655375 DEM655375:DER655375 DOI655375:DON655375 DYE655375:DYJ655375 EIA655375:EIF655375 ERW655375:ESB655375 FBS655375:FBX655375 FLO655375:FLT655375 FVK655375:FVP655375 GFG655375:GFL655375 GPC655375:GPH655375 GYY655375:GZD655375 HIU655375:HIZ655375 HSQ655375:HSV655375 ICM655375:ICR655375 IMI655375:IMN655375 IWE655375:IWJ655375 JGA655375:JGF655375 JPW655375:JQB655375 JZS655375:JZX655375 KJO655375:KJT655375 KTK655375:KTP655375 LDG655375:LDL655375 LNC655375:LNH655375 LWY655375:LXD655375 MGU655375:MGZ655375 MQQ655375:MQV655375 NAM655375:NAR655375 NKI655375:NKN655375 NUE655375:NUJ655375 OEA655375:OEF655375 ONW655375:OOB655375 OXS655375:OXX655375 PHO655375:PHT655375 PRK655375:PRP655375 QBG655375:QBL655375 QLC655375:QLH655375 QUY655375:QVD655375 REU655375:REZ655375 ROQ655375:ROV655375 RYM655375:RYR655375 SII655375:SIN655375 SSE655375:SSJ655375 TCA655375:TCF655375 TLW655375:TMB655375 TVS655375:TVX655375 UFO655375:UFT655375 UPK655375:UPP655375 UZG655375:UZL655375 VJC655375:VJH655375 VSY655375:VTD655375 WCU655375:WCZ655375 WMQ655375:WMV655375 WWM655375:WWR655375 AE720911:AJ720911 KA720911:KF720911 TW720911:UB720911 ADS720911:ADX720911 ANO720911:ANT720911 AXK720911:AXP720911 BHG720911:BHL720911 BRC720911:BRH720911 CAY720911:CBD720911 CKU720911:CKZ720911 CUQ720911:CUV720911 DEM720911:DER720911 DOI720911:DON720911 DYE720911:DYJ720911 EIA720911:EIF720911 ERW720911:ESB720911 FBS720911:FBX720911 FLO720911:FLT720911 FVK720911:FVP720911 GFG720911:GFL720911 GPC720911:GPH720911 GYY720911:GZD720911 HIU720911:HIZ720911 HSQ720911:HSV720911 ICM720911:ICR720911 IMI720911:IMN720911 IWE720911:IWJ720911 JGA720911:JGF720911 JPW720911:JQB720911 JZS720911:JZX720911 KJO720911:KJT720911 KTK720911:KTP720911 LDG720911:LDL720911 LNC720911:LNH720911 LWY720911:LXD720911 MGU720911:MGZ720911 MQQ720911:MQV720911 NAM720911:NAR720911 NKI720911:NKN720911 NUE720911:NUJ720911 OEA720911:OEF720911 ONW720911:OOB720911 OXS720911:OXX720911 PHO720911:PHT720911 PRK720911:PRP720911 QBG720911:QBL720911 QLC720911:QLH720911 QUY720911:QVD720911 REU720911:REZ720911 ROQ720911:ROV720911 RYM720911:RYR720911 SII720911:SIN720911 SSE720911:SSJ720911 TCA720911:TCF720911 TLW720911:TMB720911 TVS720911:TVX720911 UFO720911:UFT720911 UPK720911:UPP720911 UZG720911:UZL720911 VJC720911:VJH720911 VSY720911:VTD720911 WCU720911:WCZ720911 WMQ720911:WMV720911 WWM720911:WWR720911 AE786447:AJ786447 KA786447:KF786447 TW786447:UB786447 ADS786447:ADX786447 ANO786447:ANT786447 AXK786447:AXP786447 BHG786447:BHL786447 BRC786447:BRH786447 CAY786447:CBD786447 CKU786447:CKZ786447 CUQ786447:CUV786447 DEM786447:DER786447 DOI786447:DON786447 DYE786447:DYJ786447 EIA786447:EIF786447 ERW786447:ESB786447 FBS786447:FBX786447 FLO786447:FLT786447 FVK786447:FVP786447 GFG786447:GFL786447 GPC786447:GPH786447 GYY786447:GZD786447 HIU786447:HIZ786447 HSQ786447:HSV786447 ICM786447:ICR786447 IMI786447:IMN786447 IWE786447:IWJ786447 JGA786447:JGF786447 JPW786447:JQB786447 JZS786447:JZX786447 KJO786447:KJT786447 KTK786447:KTP786447 LDG786447:LDL786447 LNC786447:LNH786447 LWY786447:LXD786447 MGU786447:MGZ786447 MQQ786447:MQV786447 NAM786447:NAR786447 NKI786447:NKN786447 NUE786447:NUJ786447 OEA786447:OEF786447 ONW786447:OOB786447 OXS786447:OXX786447 PHO786447:PHT786447 PRK786447:PRP786447 QBG786447:QBL786447 QLC786447:QLH786447 QUY786447:QVD786447 REU786447:REZ786447 ROQ786447:ROV786447 RYM786447:RYR786447 SII786447:SIN786447 SSE786447:SSJ786447 TCA786447:TCF786447 TLW786447:TMB786447 TVS786447:TVX786447 UFO786447:UFT786447 UPK786447:UPP786447 UZG786447:UZL786447 VJC786447:VJH786447 VSY786447:VTD786447 WCU786447:WCZ786447 WMQ786447:WMV786447 WWM786447:WWR786447 AE851983:AJ851983 KA851983:KF851983 TW851983:UB851983 ADS851983:ADX851983 ANO851983:ANT851983 AXK851983:AXP851983 BHG851983:BHL851983 BRC851983:BRH851983 CAY851983:CBD851983 CKU851983:CKZ851983 CUQ851983:CUV851983 DEM851983:DER851983 DOI851983:DON851983 DYE851983:DYJ851983 EIA851983:EIF851983 ERW851983:ESB851983 FBS851983:FBX851983 FLO851983:FLT851983 FVK851983:FVP851983 GFG851983:GFL851983 GPC851983:GPH851983 GYY851983:GZD851983 HIU851983:HIZ851983 HSQ851983:HSV851983 ICM851983:ICR851983 IMI851983:IMN851983 IWE851983:IWJ851983 JGA851983:JGF851983 JPW851983:JQB851983 JZS851983:JZX851983 KJO851983:KJT851983 KTK851983:KTP851983 LDG851983:LDL851983 LNC851983:LNH851983 LWY851983:LXD851983 MGU851983:MGZ851983 MQQ851983:MQV851983 NAM851983:NAR851983 NKI851983:NKN851983 NUE851983:NUJ851983 OEA851983:OEF851983 ONW851983:OOB851983 OXS851983:OXX851983 PHO851983:PHT851983 PRK851983:PRP851983 QBG851983:QBL851983 QLC851983:QLH851983 QUY851983:QVD851983 REU851983:REZ851983 ROQ851983:ROV851983 RYM851983:RYR851983 SII851983:SIN851983 SSE851983:SSJ851983 TCA851983:TCF851983 TLW851983:TMB851983 TVS851983:TVX851983 UFO851983:UFT851983 UPK851983:UPP851983 UZG851983:UZL851983 VJC851983:VJH851983 VSY851983:VTD851983 WCU851983:WCZ851983 WMQ851983:WMV851983 WWM851983:WWR851983 AE917519:AJ917519 KA917519:KF917519 TW917519:UB917519 ADS917519:ADX917519 ANO917519:ANT917519 AXK917519:AXP917519 BHG917519:BHL917519 BRC917519:BRH917519 CAY917519:CBD917519 CKU917519:CKZ917519 CUQ917519:CUV917519 DEM917519:DER917519 DOI917519:DON917519 DYE917519:DYJ917519 EIA917519:EIF917519 ERW917519:ESB917519 FBS917519:FBX917519 FLO917519:FLT917519 FVK917519:FVP917519 GFG917519:GFL917519 GPC917519:GPH917519 GYY917519:GZD917519 HIU917519:HIZ917519 HSQ917519:HSV917519 ICM917519:ICR917519 IMI917519:IMN917519 IWE917519:IWJ917519 JGA917519:JGF917519 JPW917519:JQB917519 JZS917519:JZX917519 KJO917519:KJT917519 KTK917519:KTP917519 LDG917519:LDL917519 LNC917519:LNH917519 LWY917519:LXD917519 MGU917519:MGZ917519 MQQ917519:MQV917519 NAM917519:NAR917519 NKI917519:NKN917519 NUE917519:NUJ917519 OEA917519:OEF917519 ONW917519:OOB917519 OXS917519:OXX917519 PHO917519:PHT917519 PRK917519:PRP917519 QBG917519:QBL917519 QLC917519:QLH917519 QUY917519:QVD917519 REU917519:REZ917519 ROQ917519:ROV917519 RYM917519:RYR917519 SII917519:SIN917519 SSE917519:SSJ917519 TCA917519:TCF917519 TLW917519:TMB917519 TVS917519:TVX917519 UFO917519:UFT917519 UPK917519:UPP917519 UZG917519:UZL917519 VJC917519:VJH917519 VSY917519:VTD917519 WCU917519:WCZ917519 WMQ917519:WMV917519 WWM917519:WWR917519 AE983055:AJ983055 KA983055:KF983055 TW983055:UB983055 ADS983055:ADX983055 ANO983055:ANT983055 AXK983055:AXP983055 BHG983055:BHL983055 BRC983055:BRH983055 CAY983055:CBD983055 CKU983055:CKZ983055 CUQ983055:CUV983055 DEM983055:DER983055 DOI983055:DON983055 DYE983055:DYJ983055 EIA983055:EIF983055 ERW983055:ESB983055 FBS983055:FBX983055 FLO983055:FLT983055 FVK983055:FVP983055 GFG983055:GFL983055 GPC983055:GPH983055 GYY983055:GZD983055 HIU983055:HIZ983055 HSQ983055:HSV983055 ICM983055:ICR983055 IMI983055:IMN983055 IWE983055:IWJ983055 JGA983055:JGF983055 JPW983055:JQB983055 JZS983055:JZX983055 KJO983055:KJT983055 KTK983055:KTP983055 LDG983055:LDL983055 LNC983055:LNH983055 LWY983055:LXD983055 MGU983055:MGZ983055 MQQ983055:MQV983055 NAM983055:NAR983055 NKI983055:NKN983055 NUE983055:NUJ983055 OEA983055:OEF983055 ONW983055:OOB983055 OXS983055:OXX983055 PHO983055:PHT983055 PRK983055:PRP983055 QBG983055:QBL983055 QLC983055:QLH983055 QUY983055:QVD983055 REU983055:REZ983055 ROQ983055:ROV983055 RYM983055:RYR983055 SII983055:SIN983055 SSE983055:SSJ983055 TCA983055:TCF983055 TLW983055:TMB983055 TVS983055:TVX983055 UFO983055:UFT983055 UPK983055:UPP983055 UZG983055:UZL983055 VJC983055:VJH983055 VSY983055:VTD983055 WCU983055:WCZ983055 WMQ983055:WMV983055 WWM983055:WWR983055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Z34"/>
  <sheetViews>
    <sheetView view="pageBreakPreview" zoomScale="50" zoomScaleNormal="40" zoomScaleSheetLayoutView="50" workbookViewId="0">
      <selection activeCell="H1" sqref="H1"/>
    </sheetView>
  </sheetViews>
  <sheetFormatPr defaultColWidth="12" defaultRowHeight="18.75"/>
  <cols>
    <col min="1" max="1" width="3" style="207" customWidth="1"/>
    <col min="2" max="2" width="16.75" style="207" customWidth="1"/>
    <col min="3" max="3" width="17.875" style="207" bestFit="1" customWidth="1"/>
    <col min="4" max="4" width="32" style="207" bestFit="1" customWidth="1"/>
    <col min="5" max="5" width="13.75" style="207" customWidth="1"/>
    <col min="6" max="6" width="17.75" style="207" bestFit="1" customWidth="1"/>
    <col min="7" max="7" width="16.5" style="207" customWidth="1"/>
    <col min="8" max="8" width="22.875" style="207" customWidth="1"/>
    <col min="9" max="9" width="32" style="207" bestFit="1" customWidth="1"/>
    <col min="10" max="10" width="17.125" style="207" customWidth="1"/>
    <col min="11" max="11" width="18.625" style="207" customWidth="1"/>
    <col min="12" max="13" width="0" style="207" hidden="1" customWidth="1"/>
    <col min="14" max="14" width="12" style="207"/>
    <col min="15" max="15" width="32" style="208" customWidth="1"/>
    <col min="16" max="16" width="24.875" style="208" customWidth="1"/>
    <col min="17" max="18" width="28.75" style="208" customWidth="1"/>
    <col min="19" max="19" width="7.125" style="208" bestFit="1" customWidth="1"/>
    <col min="20" max="20" width="15.125" style="208" customWidth="1"/>
    <col min="21" max="21" width="3.25" style="207" customWidth="1"/>
    <col min="22" max="22" width="15.875" style="207" bestFit="1" customWidth="1"/>
    <col min="23" max="24" width="12.5" style="207" bestFit="1" customWidth="1"/>
    <col min="25" max="25" width="7.5" style="207" customWidth="1"/>
    <col min="26" max="26" width="19.625" style="207" customWidth="1"/>
    <col min="27" max="16384" width="12" style="207"/>
  </cols>
  <sheetData>
    <row r="1" spans="2:25" ht="37.5" customHeight="1">
      <c r="B1" s="296"/>
      <c r="K1" s="297" t="str">
        <f>調査表!AA3&amp;調査表!AD3&amp;調査表!AE3&amp;調査表!AG3&amp;調査表!AH3&amp;調査表!AJ3</f>
        <v>年月日</v>
      </c>
    </row>
    <row r="2" spans="2:25" ht="37.5" customHeight="1">
      <c r="B2" s="296"/>
      <c r="K2" s="295"/>
    </row>
    <row r="3" spans="2:25" ht="24.75">
      <c r="B3" s="218"/>
      <c r="C3" s="294">
        <f>調査表!AA5</f>
        <v>0</v>
      </c>
      <c r="D3" s="216"/>
      <c r="E3" s="216"/>
      <c r="F3" s="216"/>
      <c r="G3" s="216"/>
    </row>
    <row r="4" spans="2:25" ht="52.5" thickBot="1">
      <c r="B4" s="293" t="s">
        <v>417</v>
      </c>
      <c r="C4" s="1314">
        <f>調査表!G5</f>
        <v>0</v>
      </c>
      <c r="D4" s="1314"/>
      <c r="E4" s="1314"/>
      <c r="F4" s="290" t="s">
        <v>416</v>
      </c>
      <c r="G4" s="287" t="str">
        <f>調査表!N189&amp;調査表!P189&amp;調査表!Q189&amp;調査表!R189&amp;"期"</f>
        <v>年月期</v>
      </c>
      <c r="H4" s="289"/>
      <c r="I4" s="288" t="s">
        <v>415</v>
      </c>
      <c r="J4" s="287" t="e">
        <f>VLOOKUP(C3,横並び表!L$1:O$65536,2,FALSE)</f>
        <v>#N/A</v>
      </c>
    </row>
    <row r="5" spans="2:25" ht="20.25" customHeight="1">
      <c r="B5" s="292"/>
      <c r="C5" s="291"/>
      <c r="D5" s="291"/>
      <c r="E5" s="291"/>
      <c r="F5" s="290"/>
      <c r="G5" s="287"/>
      <c r="H5" s="289"/>
      <c r="I5" s="288"/>
      <c r="J5" s="287"/>
    </row>
    <row r="6" spans="2:25" ht="36" thickBot="1">
      <c r="B6" s="286" t="s">
        <v>414</v>
      </c>
      <c r="E6" s="1315" t="s">
        <v>391</v>
      </c>
      <c r="F6" s="1315"/>
      <c r="O6" s="285" t="s">
        <v>413</v>
      </c>
      <c r="P6" s="284"/>
      <c r="R6" s="283" t="s">
        <v>391</v>
      </c>
    </row>
    <row r="7" spans="2:25" ht="35.25" customHeight="1" thickBot="1">
      <c r="G7" s="282" t="s">
        <v>376</v>
      </c>
      <c r="H7" s="281" t="s">
        <v>375</v>
      </c>
      <c r="I7" s="281" t="s">
        <v>374</v>
      </c>
      <c r="J7" s="280" t="s">
        <v>412</v>
      </c>
      <c r="O7" s="279"/>
      <c r="P7" s="278" t="s">
        <v>411</v>
      </c>
      <c r="Q7" s="277" t="str">
        <f>調査表!$I$189&amp;調査表!$K$189&amp;調査表!$L$189&amp;調査表!$M$189</f>
        <v>年月</v>
      </c>
      <c r="R7" s="276" t="str">
        <f>調査表!$N$189&amp;調査表!$P$189&amp;調査表!$Q$189&amp;調査表!$R$189</f>
        <v>年月</v>
      </c>
      <c r="S7" s="227"/>
      <c r="T7" s="227"/>
      <c r="U7" s="227"/>
      <c r="V7" s="227"/>
    </row>
    <row r="8" spans="2:25" ht="35.25" customHeight="1">
      <c r="G8" s="261" t="s">
        <v>370</v>
      </c>
      <c r="H8" s="250" t="s">
        <v>369</v>
      </c>
      <c r="I8" s="237" t="s">
        <v>368</v>
      </c>
      <c r="J8" s="260" t="e">
        <f>IF(R9&lt;0.8,"レ","")</f>
        <v>#DIV/0!</v>
      </c>
      <c r="K8" s="259" t="s">
        <v>406</v>
      </c>
      <c r="O8" s="275" t="s">
        <v>410</v>
      </c>
      <c r="P8" s="270" t="s">
        <v>409</v>
      </c>
      <c r="Q8" s="274" t="e">
        <f>調査表!I196/調査表!AA199</f>
        <v>#DIV/0!</v>
      </c>
      <c r="R8" s="273" t="e">
        <f>調査表!N196/調査表!AF199</f>
        <v>#DIV/0!</v>
      </c>
      <c r="S8" s="227"/>
      <c r="T8" s="227"/>
      <c r="U8" s="227"/>
      <c r="V8" s="272"/>
    </row>
    <row r="9" spans="2:25" ht="35.25" customHeight="1">
      <c r="G9" s="251"/>
      <c r="H9" s="250" t="s">
        <v>364</v>
      </c>
      <c r="I9" s="237" t="s">
        <v>363</v>
      </c>
      <c r="J9" s="260" t="e">
        <f>IF(R11&gt;6,"レ","")</f>
        <v>#DIV/0!</v>
      </c>
      <c r="K9" s="259" t="s">
        <v>403</v>
      </c>
      <c r="O9" s="271" t="s">
        <v>369</v>
      </c>
      <c r="P9" s="270" t="s">
        <v>408</v>
      </c>
      <c r="Q9" s="269" t="e">
        <f>SUM(調査表!I190:M192)/調査表!AA199</f>
        <v>#DIV/0!</v>
      </c>
      <c r="R9" s="268" t="e">
        <f>SUM(調査表!N190:R192)/調査表!AF199</f>
        <v>#DIV/0!</v>
      </c>
      <c r="S9" s="227"/>
      <c r="T9" s="227"/>
      <c r="U9" s="227"/>
      <c r="V9" s="227"/>
    </row>
    <row r="10" spans="2:25" ht="35.25" customHeight="1">
      <c r="G10" s="261" t="s">
        <v>359</v>
      </c>
      <c r="H10" s="250" t="s">
        <v>358</v>
      </c>
      <c r="I10" s="237" t="s">
        <v>357</v>
      </c>
      <c r="J10" s="249" t="str">
        <f>IF(U19="レ","レ","")</f>
        <v/>
      </c>
      <c r="K10" s="259" t="s">
        <v>403</v>
      </c>
      <c r="O10" s="235" t="s">
        <v>349</v>
      </c>
      <c r="P10" s="234" t="s">
        <v>407</v>
      </c>
      <c r="Q10" s="267" t="e">
        <f>調査表!AA214/調査表!AA215</f>
        <v>#DIV/0!</v>
      </c>
      <c r="R10" s="266" t="e">
        <f>調査表!AF214/調査表!AF215</f>
        <v>#DIV/0!</v>
      </c>
      <c r="S10" s="227"/>
      <c r="T10" s="207"/>
    </row>
    <row r="11" spans="2:25" ht="35.25" customHeight="1" thickBot="1">
      <c r="G11" s="251"/>
      <c r="H11" s="250" t="s">
        <v>56</v>
      </c>
      <c r="I11" s="237" t="s">
        <v>355</v>
      </c>
      <c r="J11" s="249" t="e">
        <f>IF(V12&lt;-0.2,"レ","")</f>
        <v>#DIV/0!</v>
      </c>
      <c r="K11" s="259" t="s">
        <v>406</v>
      </c>
      <c r="O11" s="265" t="s">
        <v>405</v>
      </c>
      <c r="P11" s="264" t="s">
        <v>404</v>
      </c>
      <c r="Q11" s="263" t="e">
        <f>Q21/(Q12/12)</f>
        <v>#DIV/0!</v>
      </c>
      <c r="R11" s="262" t="e">
        <f>R21/(R12/12)</f>
        <v>#DIV/0!</v>
      </c>
      <c r="S11" s="227"/>
      <c r="T11" s="207"/>
    </row>
    <row r="12" spans="2:25" ht="35.25" customHeight="1" thickTop="1">
      <c r="G12" s="261" t="s">
        <v>353</v>
      </c>
      <c r="H12" s="250" t="s">
        <v>352</v>
      </c>
      <c r="I12" s="237" t="s">
        <v>351</v>
      </c>
      <c r="J12" s="260" t="e">
        <f>IF(R10&lt;0,"レ","")</f>
        <v>#DIV/0!</v>
      </c>
      <c r="K12" s="259" t="s">
        <v>403</v>
      </c>
      <c r="O12" s="258" t="s">
        <v>402</v>
      </c>
      <c r="P12" s="257" t="s">
        <v>378</v>
      </c>
      <c r="Q12" s="256">
        <f>調査表!I234</f>
        <v>0</v>
      </c>
      <c r="R12" s="255">
        <f>調査表!N234</f>
        <v>0</v>
      </c>
      <c r="S12" s="227"/>
      <c r="T12" s="254" t="s">
        <v>401</v>
      </c>
      <c r="U12" s="253" t="e">
        <f>IF(V12=0,"",IF(V12&gt;0,"+",""))</f>
        <v>#DIV/0!</v>
      </c>
      <c r="V12" s="252" t="e">
        <f>R12/Q12-1</f>
        <v>#DIV/0!</v>
      </c>
    </row>
    <row r="13" spans="2:25" ht="35.25" customHeight="1">
      <c r="G13" s="251"/>
      <c r="H13" s="250" t="s">
        <v>349</v>
      </c>
      <c r="I13" s="237" t="s">
        <v>400</v>
      </c>
      <c r="J13" s="249" t="e">
        <f>IF(R10&lt;=0.1,"レ","")</f>
        <v>#DIV/0!</v>
      </c>
      <c r="K13" s="248"/>
      <c r="O13" s="235" t="s">
        <v>399</v>
      </c>
      <c r="P13" s="234" t="s">
        <v>378</v>
      </c>
      <c r="Q13" s="239">
        <f>Q12-SUM(調査表!$AA$237:$AE$238)</f>
        <v>0</v>
      </c>
      <c r="R13" s="238">
        <f>R12-SUM(調査表!$AF$237:$AJ$238)</f>
        <v>0</v>
      </c>
      <c r="S13" s="227"/>
      <c r="T13" s="227"/>
      <c r="U13" s="227"/>
      <c r="V13" s="227"/>
      <c r="W13" s="244" t="s">
        <v>396</v>
      </c>
      <c r="X13" s="243" t="s">
        <v>396</v>
      </c>
      <c r="Y13" s="247"/>
    </row>
    <row r="14" spans="2:25" ht="35.25" customHeight="1">
      <c r="I14" s="246" t="s">
        <v>398</v>
      </c>
      <c r="J14" s="245">
        <f>COUNTIF(J8:J13,"レ")</f>
        <v>0</v>
      </c>
      <c r="O14" s="235" t="s">
        <v>397</v>
      </c>
      <c r="P14" s="234" t="s">
        <v>378</v>
      </c>
      <c r="Q14" s="233" t="e">
        <f>Q13/$Q$12</f>
        <v>#DIV/0!</v>
      </c>
      <c r="R14" s="232" t="e">
        <f>R13/$R$12</f>
        <v>#DIV/0!</v>
      </c>
      <c r="S14" s="227"/>
      <c r="T14" s="227"/>
      <c r="U14" s="227"/>
      <c r="V14" s="227"/>
      <c r="W14" s="244" t="s">
        <v>396</v>
      </c>
      <c r="X14" s="243" t="s">
        <v>396</v>
      </c>
    </row>
    <row r="15" spans="2:25" ht="35.25" customHeight="1">
      <c r="O15" s="241" t="s">
        <v>395</v>
      </c>
      <c r="P15" s="240" t="s">
        <v>378</v>
      </c>
      <c r="Q15" s="239">
        <f>調査表!I240</f>
        <v>0</v>
      </c>
      <c r="R15" s="238">
        <f>調査表!N240</f>
        <v>0</v>
      </c>
      <c r="S15" s="227"/>
      <c r="T15" s="227"/>
      <c r="U15" s="227"/>
      <c r="V15" s="227"/>
    </row>
    <row r="16" spans="2:25" ht="35.25" customHeight="1">
      <c r="B16" s="242" t="s">
        <v>394</v>
      </c>
      <c r="O16" s="235" t="s">
        <v>393</v>
      </c>
      <c r="P16" s="240" t="s">
        <v>392</v>
      </c>
      <c r="Q16" s="233" t="e">
        <f>Q15/$Q$12</f>
        <v>#DIV/0!</v>
      </c>
      <c r="R16" s="232" t="e">
        <f>R15/$R$12</f>
        <v>#DIV/0!</v>
      </c>
      <c r="S16" s="227"/>
      <c r="T16" s="227"/>
      <c r="U16" s="227"/>
      <c r="V16" s="227"/>
    </row>
    <row r="17" spans="2:26" ht="35.25" customHeight="1">
      <c r="E17" s="1315" t="s">
        <v>391</v>
      </c>
      <c r="F17" s="1315"/>
      <c r="G17" s="1316" t="s">
        <v>390</v>
      </c>
      <c r="H17" s="1317" t="s">
        <v>389</v>
      </c>
      <c r="I17" s="1318"/>
      <c r="J17" s="1319"/>
      <c r="O17" s="241" t="s">
        <v>388</v>
      </c>
      <c r="P17" s="240" t="s">
        <v>387</v>
      </c>
      <c r="Q17" s="239">
        <f>調査表!I251</f>
        <v>0</v>
      </c>
      <c r="R17" s="238">
        <f>調査表!N251</f>
        <v>0</v>
      </c>
      <c r="S17" s="227"/>
      <c r="T17" s="227"/>
      <c r="U17" s="227"/>
      <c r="V17" s="227"/>
    </row>
    <row r="18" spans="2:26" ht="35.25" customHeight="1">
      <c r="G18" s="1316"/>
      <c r="H18" s="1320"/>
      <c r="I18" s="1321"/>
      <c r="J18" s="1322"/>
      <c r="O18" s="235" t="s">
        <v>386</v>
      </c>
      <c r="P18" s="234" t="s">
        <v>385</v>
      </c>
      <c r="Q18" s="233" t="e">
        <f>Q17/$Q$12</f>
        <v>#DIV/0!</v>
      </c>
      <c r="R18" s="232" t="e">
        <f>R17/$R$12</f>
        <v>#DIV/0!</v>
      </c>
      <c r="S18" s="227"/>
      <c r="T18" s="227"/>
      <c r="U18" s="227"/>
      <c r="V18" s="227"/>
    </row>
    <row r="19" spans="2:26" ht="35.25" customHeight="1">
      <c r="G19" s="1292" t="s">
        <v>384</v>
      </c>
      <c r="H19" s="1308"/>
      <c r="I19" s="1309"/>
      <c r="J19" s="1310"/>
      <c r="O19" s="241" t="s">
        <v>383</v>
      </c>
      <c r="P19" s="240" t="s">
        <v>378</v>
      </c>
      <c r="Q19" s="239">
        <f>調査表!I258</f>
        <v>0</v>
      </c>
      <c r="R19" s="238">
        <f>調査表!N258</f>
        <v>0</v>
      </c>
      <c r="S19" s="227"/>
      <c r="T19" s="237" t="s">
        <v>382</v>
      </c>
      <c r="U19" s="1291" t="str">
        <f>IF(Y19=2,"レ","-")</f>
        <v>-</v>
      </c>
      <c r="V19" s="1291"/>
      <c r="W19" s="236">
        <f>IF(Q19&lt;0,1,0)</f>
        <v>0</v>
      </c>
      <c r="X19" s="236">
        <f>IF(R19&lt;0,1,0)</f>
        <v>0</v>
      </c>
      <c r="Y19" s="207">
        <f>SUM(W19:X19)</f>
        <v>0</v>
      </c>
    </row>
    <row r="20" spans="2:26" ht="35.25" customHeight="1">
      <c r="G20" s="1292"/>
      <c r="H20" s="1296"/>
      <c r="I20" s="1297"/>
      <c r="J20" s="1298"/>
      <c r="O20" s="235" t="s">
        <v>381</v>
      </c>
      <c r="P20" s="234" t="s">
        <v>380</v>
      </c>
      <c r="Q20" s="233" t="e">
        <f>Q19/$Q$12</f>
        <v>#DIV/0!</v>
      </c>
      <c r="R20" s="232" t="e">
        <f>R19/$R$12</f>
        <v>#DIV/0!</v>
      </c>
      <c r="S20" s="227"/>
      <c r="T20" s="227"/>
      <c r="U20" s="227"/>
      <c r="V20" s="208"/>
      <c r="W20" s="208"/>
      <c r="X20" s="208"/>
    </row>
    <row r="21" spans="2:26" ht="35.25" customHeight="1" thickBot="1">
      <c r="G21" s="1292"/>
      <c r="H21" s="1311"/>
      <c r="I21" s="1312"/>
      <c r="J21" s="1313"/>
      <c r="O21" s="231" t="s">
        <v>379</v>
      </c>
      <c r="P21" s="230" t="s">
        <v>378</v>
      </c>
      <c r="Q21" s="229">
        <f>SUM(調査表!AA192,調査表!AA193,調査表!AA200)</f>
        <v>0</v>
      </c>
      <c r="R21" s="228">
        <f>SUM(調査表!AF192,調査表!AF193,調査表!AF200)</f>
        <v>0</v>
      </c>
      <c r="S21" s="227"/>
      <c r="U21" s="208"/>
      <c r="V21" s="208"/>
      <c r="W21" s="208"/>
      <c r="X21" s="208"/>
      <c r="Y21" s="208"/>
      <c r="Z21" s="208"/>
    </row>
    <row r="22" spans="2:26" ht="35.25" customHeight="1">
      <c r="G22" s="1292" t="s">
        <v>377</v>
      </c>
      <c r="H22" s="1293"/>
      <c r="I22" s="1294"/>
      <c r="J22" s="1295"/>
    </row>
    <row r="23" spans="2:26" ht="35.25" customHeight="1">
      <c r="G23" s="1292"/>
      <c r="H23" s="1296"/>
      <c r="I23" s="1297"/>
      <c r="J23" s="1298"/>
    </row>
    <row r="24" spans="2:26" ht="30" customHeight="1">
      <c r="B24" s="226"/>
      <c r="F24" s="225"/>
      <c r="G24" s="1292"/>
      <c r="H24" s="1299"/>
      <c r="I24" s="1300"/>
      <c r="J24" s="1301"/>
    </row>
    <row r="25" spans="2:26" s="209" customFormat="1" ht="30" customHeight="1">
      <c r="H25" s="223"/>
      <c r="Q25" s="210"/>
      <c r="R25" s="210"/>
      <c r="S25" s="210"/>
      <c r="T25" s="210"/>
      <c r="U25" s="210"/>
    </row>
    <row r="26" spans="2:26" s="209" customFormat="1">
      <c r="B26" s="223"/>
      <c r="D26" s="224"/>
      <c r="E26" s="223"/>
      <c r="F26" s="223"/>
      <c r="Q26" s="210"/>
      <c r="R26" s="210"/>
      <c r="S26" s="210"/>
      <c r="T26" s="210"/>
      <c r="U26" s="210"/>
    </row>
    <row r="27" spans="2:26" s="209" customFormat="1">
      <c r="Q27" s="210"/>
      <c r="R27" s="210"/>
      <c r="S27" s="210"/>
      <c r="T27" s="210"/>
      <c r="U27" s="210"/>
    </row>
    <row r="28" spans="2:26" s="209" customFormat="1">
      <c r="B28" s="222" t="s">
        <v>376</v>
      </c>
      <c r="C28" s="222" t="s">
        <v>375</v>
      </c>
      <c r="D28" s="222" t="s">
        <v>374</v>
      </c>
      <c r="E28" s="1302" t="s">
        <v>373</v>
      </c>
      <c r="F28" s="1303"/>
      <c r="G28" s="1303"/>
      <c r="H28" s="1303"/>
      <c r="I28" s="1304"/>
      <c r="J28" s="221"/>
      <c r="O28" s="220" t="s">
        <v>372</v>
      </c>
      <c r="P28" s="220"/>
      <c r="Q28" s="217">
        <f>調査表!N190+調査表!N191+調査表!N192</f>
        <v>0</v>
      </c>
      <c r="R28" s="218" t="s">
        <v>371</v>
      </c>
      <c r="S28" s="216"/>
      <c r="T28" s="217">
        <f>調査表!AF199</f>
        <v>0</v>
      </c>
      <c r="U28" s="210"/>
    </row>
    <row r="29" spans="2:26" s="209" customFormat="1">
      <c r="B29" s="214" t="s">
        <v>370</v>
      </c>
      <c r="C29" s="212" t="s">
        <v>369</v>
      </c>
      <c r="D29" s="212" t="s">
        <v>368</v>
      </c>
      <c r="E29" s="1288" t="s">
        <v>367</v>
      </c>
      <c r="F29" s="1289"/>
      <c r="G29" s="1289"/>
      <c r="H29" s="1289"/>
      <c r="I29" s="1290"/>
      <c r="J29" s="211"/>
      <c r="O29" s="210" t="s">
        <v>366</v>
      </c>
      <c r="P29" s="210"/>
      <c r="Q29" s="219">
        <f>調査表!N196-財務解析!Q28</f>
        <v>0</v>
      </c>
      <c r="R29" s="218" t="s">
        <v>365</v>
      </c>
      <c r="S29" s="216"/>
      <c r="T29" s="217">
        <f>調査表!AF205</f>
        <v>0</v>
      </c>
      <c r="U29" s="210"/>
    </row>
    <row r="30" spans="2:26" s="209" customFormat="1" ht="60.75" customHeight="1">
      <c r="B30" s="213"/>
      <c r="C30" s="212" t="s">
        <v>364</v>
      </c>
      <c r="D30" s="212" t="s">
        <v>363</v>
      </c>
      <c r="E30" s="1305" t="s">
        <v>362</v>
      </c>
      <c r="F30" s="1306"/>
      <c r="G30" s="1306"/>
      <c r="H30" s="1306"/>
      <c r="I30" s="1307"/>
      <c r="J30" s="211"/>
      <c r="O30" s="218" t="s">
        <v>361</v>
      </c>
      <c r="P30" s="218"/>
      <c r="Q30" s="217">
        <f>SUM(調査表!N213:R214)</f>
        <v>0</v>
      </c>
      <c r="R30" s="218" t="s">
        <v>360</v>
      </c>
      <c r="S30" s="216"/>
      <c r="T30" s="217">
        <f>調査表!AF214</f>
        <v>0</v>
      </c>
    </row>
    <row r="31" spans="2:26" s="209" customFormat="1" ht="39.75" customHeight="1">
      <c r="B31" s="214" t="s">
        <v>359</v>
      </c>
      <c r="C31" s="212" t="s">
        <v>358</v>
      </c>
      <c r="D31" s="212" t="s">
        <v>357</v>
      </c>
      <c r="E31" s="1305" t="s">
        <v>350</v>
      </c>
      <c r="F31" s="1306"/>
      <c r="G31" s="1306"/>
      <c r="H31" s="1306"/>
      <c r="I31" s="1307"/>
      <c r="J31" s="211"/>
      <c r="O31" s="218" t="s">
        <v>356</v>
      </c>
      <c r="P31" s="218"/>
      <c r="Q31" s="217">
        <f>調査表!N215</f>
        <v>0</v>
      </c>
      <c r="R31" s="216"/>
      <c r="S31" s="216"/>
      <c r="T31" s="216"/>
    </row>
    <row r="32" spans="2:26" s="209" customFormat="1" ht="63" customHeight="1">
      <c r="B32" s="213"/>
      <c r="C32" s="212" t="s">
        <v>56</v>
      </c>
      <c r="D32" s="212" t="s">
        <v>355</v>
      </c>
      <c r="E32" s="1305" t="s">
        <v>354</v>
      </c>
      <c r="F32" s="1306"/>
      <c r="G32" s="1306"/>
      <c r="H32" s="1306"/>
      <c r="I32" s="1307"/>
      <c r="J32" s="215"/>
      <c r="O32" s="210"/>
      <c r="P32" s="210"/>
      <c r="Q32" s="210"/>
      <c r="R32" s="210"/>
      <c r="S32" s="210"/>
      <c r="T32" s="210"/>
    </row>
    <row r="33" spans="2:20" s="209" customFormat="1" ht="42" customHeight="1">
      <c r="B33" s="214" t="s">
        <v>353</v>
      </c>
      <c r="C33" s="212" t="s">
        <v>352</v>
      </c>
      <c r="D33" s="212" t="s">
        <v>351</v>
      </c>
      <c r="E33" s="1305" t="s">
        <v>350</v>
      </c>
      <c r="F33" s="1306"/>
      <c r="G33" s="1306"/>
      <c r="H33" s="1306"/>
      <c r="I33" s="1307"/>
      <c r="J33" s="211"/>
      <c r="O33" s="210"/>
      <c r="P33" s="210"/>
      <c r="Q33" s="210"/>
      <c r="R33" s="210"/>
      <c r="S33" s="210"/>
      <c r="T33" s="210"/>
    </row>
    <row r="34" spans="2:20" s="209" customFormat="1">
      <c r="B34" s="213"/>
      <c r="C34" s="212" t="s">
        <v>349</v>
      </c>
      <c r="D34" s="212" t="s">
        <v>348</v>
      </c>
      <c r="E34" s="1288" t="s">
        <v>347</v>
      </c>
      <c r="F34" s="1289"/>
      <c r="G34" s="1289"/>
      <c r="H34" s="1289"/>
      <c r="I34" s="1290"/>
      <c r="J34" s="211"/>
      <c r="O34" s="210"/>
      <c r="P34" s="210"/>
      <c r="Q34" s="210"/>
      <c r="R34" s="210"/>
      <c r="S34" s="210"/>
      <c r="T34" s="210"/>
    </row>
  </sheetData>
  <mergeCells count="17">
    <mergeCell ref="C4:E4"/>
    <mergeCell ref="E6:F6"/>
    <mergeCell ref="E17:F17"/>
    <mergeCell ref="G17:G18"/>
    <mergeCell ref="H17:J18"/>
    <mergeCell ref="E34:I34"/>
    <mergeCell ref="U19:V19"/>
    <mergeCell ref="G22:G24"/>
    <mergeCell ref="H22:J24"/>
    <mergeCell ref="E28:I28"/>
    <mergeCell ref="E29:I29"/>
    <mergeCell ref="E30:I30"/>
    <mergeCell ref="G19:G21"/>
    <mergeCell ref="H19:J21"/>
    <mergeCell ref="E31:I31"/>
    <mergeCell ref="E32:I32"/>
    <mergeCell ref="E33:I33"/>
  </mergeCells>
  <phoneticPr fontId="3"/>
  <conditionalFormatting sqref="Q8:R8">
    <cfRule type="cellIs" dxfId="18" priority="9" operator="lessThan">
      <formula>1</formula>
    </cfRule>
  </conditionalFormatting>
  <conditionalFormatting sqref="Q9:R9">
    <cfRule type="cellIs" dxfId="17" priority="8" operator="lessThan">
      <formula>0.8</formula>
    </cfRule>
  </conditionalFormatting>
  <conditionalFormatting sqref="Q10:R10">
    <cfRule type="cellIs" dxfId="16" priority="3" operator="lessThan">
      <formula>0</formula>
    </cfRule>
    <cfRule type="cellIs" dxfId="15" priority="7" operator="between">
      <formula>0</formula>
      <formula>0.1</formula>
    </cfRule>
  </conditionalFormatting>
  <conditionalFormatting sqref="Q11:R11">
    <cfRule type="cellIs" dxfId="14" priority="6" operator="greaterThanOrEqual">
      <formula>6</formula>
    </cfRule>
  </conditionalFormatting>
  <conditionalFormatting sqref="J8:J13">
    <cfRule type="cellIs" dxfId="13" priority="5" operator="equal">
      <formula>"レ"</formula>
    </cfRule>
  </conditionalFormatting>
  <conditionalFormatting sqref="Q16:R16">
    <cfRule type="cellIs" dxfId="12" priority="4" operator="lessThan">
      <formula>0.194</formula>
    </cfRule>
  </conditionalFormatting>
  <conditionalFormatting sqref="Q18:R18">
    <cfRule type="cellIs" dxfId="11" priority="2" operator="lessThan">
      <formula>0.022</formula>
    </cfRule>
  </conditionalFormatting>
  <conditionalFormatting sqref="Q20:R20">
    <cfRule type="cellIs" dxfId="10" priority="1" operator="lessThan">
      <formula>0.018</formula>
    </cfRule>
  </conditionalFormatting>
  <dataValidations count="1">
    <dataValidation type="list" allowBlank="1" showInputMessage="1" showErrorMessage="1" sqref="H17:J18 JD17:JF18 SZ17:TB18 ACV17:ACX18 AMR17:AMT18 AWN17:AWP18 BGJ17:BGL18 BQF17:BQH18 CAB17:CAD18 CJX17:CJZ18 CTT17:CTV18 DDP17:DDR18 DNL17:DNN18 DXH17:DXJ18 EHD17:EHF18 EQZ17:ERB18 FAV17:FAX18 FKR17:FKT18 FUN17:FUP18 GEJ17:GEL18 GOF17:GOH18 GYB17:GYD18 HHX17:HHZ18 HRT17:HRV18 IBP17:IBR18 ILL17:ILN18 IVH17:IVJ18 JFD17:JFF18 JOZ17:JPB18 JYV17:JYX18 KIR17:KIT18 KSN17:KSP18 LCJ17:LCL18 LMF17:LMH18 LWB17:LWD18 MFX17:MFZ18 MPT17:MPV18 MZP17:MZR18 NJL17:NJN18 NTH17:NTJ18 ODD17:ODF18 OMZ17:ONB18 OWV17:OWX18 PGR17:PGT18 PQN17:PQP18 QAJ17:QAL18 QKF17:QKH18 QUB17:QUD18 RDX17:RDZ18 RNT17:RNV18 RXP17:RXR18 SHL17:SHN18 SRH17:SRJ18 TBD17:TBF18 TKZ17:TLB18 TUV17:TUX18 UER17:UET18 UON17:UOP18 UYJ17:UYL18 VIF17:VIH18 VSB17:VSD18 WBX17:WBZ18 WLT17:WLV18 WVP17:WVR18 H65553:J65554 JD65553:JF65554 SZ65553:TB65554 ACV65553:ACX65554 AMR65553:AMT65554 AWN65553:AWP65554 BGJ65553:BGL65554 BQF65553:BQH65554 CAB65553:CAD65554 CJX65553:CJZ65554 CTT65553:CTV65554 DDP65553:DDR65554 DNL65553:DNN65554 DXH65553:DXJ65554 EHD65553:EHF65554 EQZ65553:ERB65554 FAV65553:FAX65554 FKR65553:FKT65554 FUN65553:FUP65554 GEJ65553:GEL65554 GOF65553:GOH65554 GYB65553:GYD65554 HHX65553:HHZ65554 HRT65553:HRV65554 IBP65553:IBR65554 ILL65553:ILN65554 IVH65553:IVJ65554 JFD65553:JFF65554 JOZ65553:JPB65554 JYV65553:JYX65554 KIR65553:KIT65554 KSN65553:KSP65554 LCJ65553:LCL65554 LMF65553:LMH65554 LWB65553:LWD65554 MFX65553:MFZ65554 MPT65553:MPV65554 MZP65553:MZR65554 NJL65553:NJN65554 NTH65553:NTJ65554 ODD65553:ODF65554 OMZ65553:ONB65554 OWV65553:OWX65554 PGR65553:PGT65554 PQN65553:PQP65554 QAJ65553:QAL65554 QKF65553:QKH65554 QUB65553:QUD65554 RDX65553:RDZ65554 RNT65553:RNV65554 RXP65553:RXR65554 SHL65553:SHN65554 SRH65553:SRJ65554 TBD65553:TBF65554 TKZ65553:TLB65554 TUV65553:TUX65554 UER65553:UET65554 UON65553:UOP65554 UYJ65553:UYL65554 VIF65553:VIH65554 VSB65553:VSD65554 WBX65553:WBZ65554 WLT65553:WLV65554 WVP65553:WVR65554 H131089:J131090 JD131089:JF131090 SZ131089:TB131090 ACV131089:ACX131090 AMR131089:AMT131090 AWN131089:AWP131090 BGJ131089:BGL131090 BQF131089:BQH131090 CAB131089:CAD131090 CJX131089:CJZ131090 CTT131089:CTV131090 DDP131089:DDR131090 DNL131089:DNN131090 DXH131089:DXJ131090 EHD131089:EHF131090 EQZ131089:ERB131090 FAV131089:FAX131090 FKR131089:FKT131090 FUN131089:FUP131090 GEJ131089:GEL131090 GOF131089:GOH131090 GYB131089:GYD131090 HHX131089:HHZ131090 HRT131089:HRV131090 IBP131089:IBR131090 ILL131089:ILN131090 IVH131089:IVJ131090 JFD131089:JFF131090 JOZ131089:JPB131090 JYV131089:JYX131090 KIR131089:KIT131090 KSN131089:KSP131090 LCJ131089:LCL131090 LMF131089:LMH131090 LWB131089:LWD131090 MFX131089:MFZ131090 MPT131089:MPV131090 MZP131089:MZR131090 NJL131089:NJN131090 NTH131089:NTJ131090 ODD131089:ODF131090 OMZ131089:ONB131090 OWV131089:OWX131090 PGR131089:PGT131090 PQN131089:PQP131090 QAJ131089:QAL131090 QKF131089:QKH131090 QUB131089:QUD131090 RDX131089:RDZ131090 RNT131089:RNV131090 RXP131089:RXR131090 SHL131089:SHN131090 SRH131089:SRJ131090 TBD131089:TBF131090 TKZ131089:TLB131090 TUV131089:TUX131090 UER131089:UET131090 UON131089:UOP131090 UYJ131089:UYL131090 VIF131089:VIH131090 VSB131089:VSD131090 WBX131089:WBZ131090 WLT131089:WLV131090 WVP131089:WVR131090 H196625:J196626 JD196625:JF196626 SZ196625:TB196626 ACV196625:ACX196626 AMR196625:AMT196626 AWN196625:AWP196626 BGJ196625:BGL196626 BQF196625:BQH196626 CAB196625:CAD196626 CJX196625:CJZ196626 CTT196625:CTV196626 DDP196625:DDR196626 DNL196625:DNN196626 DXH196625:DXJ196626 EHD196625:EHF196626 EQZ196625:ERB196626 FAV196625:FAX196626 FKR196625:FKT196626 FUN196625:FUP196626 GEJ196625:GEL196626 GOF196625:GOH196626 GYB196625:GYD196626 HHX196625:HHZ196626 HRT196625:HRV196626 IBP196625:IBR196626 ILL196625:ILN196626 IVH196625:IVJ196626 JFD196625:JFF196626 JOZ196625:JPB196626 JYV196625:JYX196626 KIR196625:KIT196626 KSN196625:KSP196626 LCJ196625:LCL196626 LMF196625:LMH196626 LWB196625:LWD196626 MFX196625:MFZ196626 MPT196625:MPV196626 MZP196625:MZR196626 NJL196625:NJN196626 NTH196625:NTJ196626 ODD196625:ODF196626 OMZ196625:ONB196626 OWV196625:OWX196626 PGR196625:PGT196626 PQN196625:PQP196626 QAJ196625:QAL196626 QKF196625:QKH196626 QUB196625:QUD196626 RDX196625:RDZ196626 RNT196625:RNV196626 RXP196625:RXR196626 SHL196625:SHN196626 SRH196625:SRJ196626 TBD196625:TBF196626 TKZ196625:TLB196626 TUV196625:TUX196626 UER196625:UET196626 UON196625:UOP196626 UYJ196625:UYL196626 VIF196625:VIH196626 VSB196625:VSD196626 WBX196625:WBZ196626 WLT196625:WLV196626 WVP196625:WVR196626 H262161:J262162 JD262161:JF262162 SZ262161:TB262162 ACV262161:ACX262162 AMR262161:AMT262162 AWN262161:AWP262162 BGJ262161:BGL262162 BQF262161:BQH262162 CAB262161:CAD262162 CJX262161:CJZ262162 CTT262161:CTV262162 DDP262161:DDR262162 DNL262161:DNN262162 DXH262161:DXJ262162 EHD262161:EHF262162 EQZ262161:ERB262162 FAV262161:FAX262162 FKR262161:FKT262162 FUN262161:FUP262162 GEJ262161:GEL262162 GOF262161:GOH262162 GYB262161:GYD262162 HHX262161:HHZ262162 HRT262161:HRV262162 IBP262161:IBR262162 ILL262161:ILN262162 IVH262161:IVJ262162 JFD262161:JFF262162 JOZ262161:JPB262162 JYV262161:JYX262162 KIR262161:KIT262162 KSN262161:KSP262162 LCJ262161:LCL262162 LMF262161:LMH262162 LWB262161:LWD262162 MFX262161:MFZ262162 MPT262161:MPV262162 MZP262161:MZR262162 NJL262161:NJN262162 NTH262161:NTJ262162 ODD262161:ODF262162 OMZ262161:ONB262162 OWV262161:OWX262162 PGR262161:PGT262162 PQN262161:PQP262162 QAJ262161:QAL262162 QKF262161:QKH262162 QUB262161:QUD262162 RDX262161:RDZ262162 RNT262161:RNV262162 RXP262161:RXR262162 SHL262161:SHN262162 SRH262161:SRJ262162 TBD262161:TBF262162 TKZ262161:TLB262162 TUV262161:TUX262162 UER262161:UET262162 UON262161:UOP262162 UYJ262161:UYL262162 VIF262161:VIH262162 VSB262161:VSD262162 WBX262161:WBZ262162 WLT262161:WLV262162 WVP262161:WVR262162 H327697:J327698 JD327697:JF327698 SZ327697:TB327698 ACV327697:ACX327698 AMR327697:AMT327698 AWN327697:AWP327698 BGJ327697:BGL327698 BQF327697:BQH327698 CAB327697:CAD327698 CJX327697:CJZ327698 CTT327697:CTV327698 DDP327697:DDR327698 DNL327697:DNN327698 DXH327697:DXJ327698 EHD327697:EHF327698 EQZ327697:ERB327698 FAV327697:FAX327698 FKR327697:FKT327698 FUN327697:FUP327698 GEJ327697:GEL327698 GOF327697:GOH327698 GYB327697:GYD327698 HHX327697:HHZ327698 HRT327697:HRV327698 IBP327697:IBR327698 ILL327697:ILN327698 IVH327697:IVJ327698 JFD327697:JFF327698 JOZ327697:JPB327698 JYV327697:JYX327698 KIR327697:KIT327698 KSN327697:KSP327698 LCJ327697:LCL327698 LMF327697:LMH327698 LWB327697:LWD327698 MFX327697:MFZ327698 MPT327697:MPV327698 MZP327697:MZR327698 NJL327697:NJN327698 NTH327697:NTJ327698 ODD327697:ODF327698 OMZ327697:ONB327698 OWV327697:OWX327698 PGR327697:PGT327698 PQN327697:PQP327698 QAJ327697:QAL327698 QKF327697:QKH327698 QUB327697:QUD327698 RDX327697:RDZ327698 RNT327697:RNV327698 RXP327697:RXR327698 SHL327697:SHN327698 SRH327697:SRJ327698 TBD327697:TBF327698 TKZ327697:TLB327698 TUV327697:TUX327698 UER327697:UET327698 UON327697:UOP327698 UYJ327697:UYL327698 VIF327697:VIH327698 VSB327697:VSD327698 WBX327697:WBZ327698 WLT327697:WLV327698 WVP327697:WVR327698 H393233:J393234 JD393233:JF393234 SZ393233:TB393234 ACV393233:ACX393234 AMR393233:AMT393234 AWN393233:AWP393234 BGJ393233:BGL393234 BQF393233:BQH393234 CAB393233:CAD393234 CJX393233:CJZ393234 CTT393233:CTV393234 DDP393233:DDR393234 DNL393233:DNN393234 DXH393233:DXJ393234 EHD393233:EHF393234 EQZ393233:ERB393234 FAV393233:FAX393234 FKR393233:FKT393234 FUN393233:FUP393234 GEJ393233:GEL393234 GOF393233:GOH393234 GYB393233:GYD393234 HHX393233:HHZ393234 HRT393233:HRV393234 IBP393233:IBR393234 ILL393233:ILN393234 IVH393233:IVJ393234 JFD393233:JFF393234 JOZ393233:JPB393234 JYV393233:JYX393234 KIR393233:KIT393234 KSN393233:KSP393234 LCJ393233:LCL393234 LMF393233:LMH393234 LWB393233:LWD393234 MFX393233:MFZ393234 MPT393233:MPV393234 MZP393233:MZR393234 NJL393233:NJN393234 NTH393233:NTJ393234 ODD393233:ODF393234 OMZ393233:ONB393234 OWV393233:OWX393234 PGR393233:PGT393234 PQN393233:PQP393234 QAJ393233:QAL393234 QKF393233:QKH393234 QUB393233:QUD393234 RDX393233:RDZ393234 RNT393233:RNV393234 RXP393233:RXR393234 SHL393233:SHN393234 SRH393233:SRJ393234 TBD393233:TBF393234 TKZ393233:TLB393234 TUV393233:TUX393234 UER393233:UET393234 UON393233:UOP393234 UYJ393233:UYL393234 VIF393233:VIH393234 VSB393233:VSD393234 WBX393233:WBZ393234 WLT393233:WLV393234 WVP393233:WVR393234 H458769:J458770 JD458769:JF458770 SZ458769:TB458770 ACV458769:ACX458770 AMR458769:AMT458770 AWN458769:AWP458770 BGJ458769:BGL458770 BQF458769:BQH458770 CAB458769:CAD458770 CJX458769:CJZ458770 CTT458769:CTV458770 DDP458769:DDR458770 DNL458769:DNN458770 DXH458769:DXJ458770 EHD458769:EHF458770 EQZ458769:ERB458770 FAV458769:FAX458770 FKR458769:FKT458770 FUN458769:FUP458770 GEJ458769:GEL458770 GOF458769:GOH458770 GYB458769:GYD458770 HHX458769:HHZ458770 HRT458769:HRV458770 IBP458769:IBR458770 ILL458769:ILN458770 IVH458769:IVJ458770 JFD458769:JFF458770 JOZ458769:JPB458770 JYV458769:JYX458770 KIR458769:KIT458770 KSN458769:KSP458770 LCJ458769:LCL458770 LMF458769:LMH458770 LWB458769:LWD458770 MFX458769:MFZ458770 MPT458769:MPV458770 MZP458769:MZR458770 NJL458769:NJN458770 NTH458769:NTJ458770 ODD458769:ODF458770 OMZ458769:ONB458770 OWV458769:OWX458770 PGR458769:PGT458770 PQN458769:PQP458770 QAJ458769:QAL458770 QKF458769:QKH458770 QUB458769:QUD458770 RDX458769:RDZ458770 RNT458769:RNV458770 RXP458769:RXR458770 SHL458769:SHN458770 SRH458769:SRJ458770 TBD458769:TBF458770 TKZ458769:TLB458770 TUV458769:TUX458770 UER458769:UET458770 UON458769:UOP458770 UYJ458769:UYL458770 VIF458769:VIH458770 VSB458769:VSD458770 WBX458769:WBZ458770 WLT458769:WLV458770 WVP458769:WVR458770 H524305:J524306 JD524305:JF524306 SZ524305:TB524306 ACV524305:ACX524306 AMR524305:AMT524306 AWN524305:AWP524306 BGJ524305:BGL524306 BQF524305:BQH524306 CAB524305:CAD524306 CJX524305:CJZ524306 CTT524305:CTV524306 DDP524305:DDR524306 DNL524305:DNN524306 DXH524305:DXJ524306 EHD524305:EHF524306 EQZ524305:ERB524306 FAV524305:FAX524306 FKR524305:FKT524306 FUN524305:FUP524306 GEJ524305:GEL524306 GOF524305:GOH524306 GYB524305:GYD524306 HHX524305:HHZ524306 HRT524305:HRV524306 IBP524305:IBR524306 ILL524305:ILN524306 IVH524305:IVJ524306 JFD524305:JFF524306 JOZ524305:JPB524306 JYV524305:JYX524306 KIR524305:KIT524306 KSN524305:KSP524306 LCJ524305:LCL524306 LMF524305:LMH524306 LWB524305:LWD524306 MFX524305:MFZ524306 MPT524305:MPV524306 MZP524305:MZR524306 NJL524305:NJN524306 NTH524305:NTJ524306 ODD524305:ODF524306 OMZ524305:ONB524306 OWV524305:OWX524306 PGR524305:PGT524306 PQN524305:PQP524306 QAJ524305:QAL524306 QKF524305:QKH524306 QUB524305:QUD524306 RDX524305:RDZ524306 RNT524305:RNV524306 RXP524305:RXR524306 SHL524305:SHN524306 SRH524305:SRJ524306 TBD524305:TBF524306 TKZ524305:TLB524306 TUV524305:TUX524306 UER524305:UET524306 UON524305:UOP524306 UYJ524305:UYL524306 VIF524305:VIH524306 VSB524305:VSD524306 WBX524305:WBZ524306 WLT524305:WLV524306 WVP524305:WVR524306 H589841:J589842 JD589841:JF589842 SZ589841:TB589842 ACV589841:ACX589842 AMR589841:AMT589842 AWN589841:AWP589842 BGJ589841:BGL589842 BQF589841:BQH589842 CAB589841:CAD589842 CJX589841:CJZ589842 CTT589841:CTV589842 DDP589841:DDR589842 DNL589841:DNN589842 DXH589841:DXJ589842 EHD589841:EHF589842 EQZ589841:ERB589842 FAV589841:FAX589842 FKR589841:FKT589842 FUN589841:FUP589842 GEJ589841:GEL589842 GOF589841:GOH589842 GYB589841:GYD589842 HHX589841:HHZ589842 HRT589841:HRV589842 IBP589841:IBR589842 ILL589841:ILN589842 IVH589841:IVJ589842 JFD589841:JFF589842 JOZ589841:JPB589842 JYV589841:JYX589842 KIR589841:KIT589842 KSN589841:KSP589842 LCJ589841:LCL589842 LMF589841:LMH589842 LWB589841:LWD589842 MFX589841:MFZ589842 MPT589841:MPV589842 MZP589841:MZR589842 NJL589841:NJN589842 NTH589841:NTJ589842 ODD589841:ODF589842 OMZ589841:ONB589842 OWV589841:OWX589842 PGR589841:PGT589842 PQN589841:PQP589842 QAJ589841:QAL589842 QKF589841:QKH589842 QUB589841:QUD589842 RDX589841:RDZ589842 RNT589841:RNV589842 RXP589841:RXR589842 SHL589841:SHN589842 SRH589841:SRJ589842 TBD589841:TBF589842 TKZ589841:TLB589842 TUV589841:TUX589842 UER589841:UET589842 UON589841:UOP589842 UYJ589841:UYL589842 VIF589841:VIH589842 VSB589841:VSD589842 WBX589841:WBZ589842 WLT589841:WLV589842 WVP589841:WVR589842 H655377:J655378 JD655377:JF655378 SZ655377:TB655378 ACV655377:ACX655378 AMR655377:AMT655378 AWN655377:AWP655378 BGJ655377:BGL655378 BQF655377:BQH655378 CAB655377:CAD655378 CJX655377:CJZ655378 CTT655377:CTV655378 DDP655377:DDR655378 DNL655377:DNN655378 DXH655377:DXJ655378 EHD655377:EHF655378 EQZ655377:ERB655378 FAV655377:FAX655378 FKR655377:FKT655378 FUN655377:FUP655378 GEJ655377:GEL655378 GOF655377:GOH655378 GYB655377:GYD655378 HHX655377:HHZ655378 HRT655377:HRV655378 IBP655377:IBR655378 ILL655377:ILN655378 IVH655377:IVJ655378 JFD655377:JFF655378 JOZ655377:JPB655378 JYV655377:JYX655378 KIR655377:KIT655378 KSN655377:KSP655378 LCJ655377:LCL655378 LMF655377:LMH655378 LWB655377:LWD655378 MFX655377:MFZ655378 MPT655377:MPV655378 MZP655377:MZR655378 NJL655377:NJN655378 NTH655377:NTJ655378 ODD655377:ODF655378 OMZ655377:ONB655378 OWV655377:OWX655378 PGR655377:PGT655378 PQN655377:PQP655378 QAJ655377:QAL655378 QKF655377:QKH655378 QUB655377:QUD655378 RDX655377:RDZ655378 RNT655377:RNV655378 RXP655377:RXR655378 SHL655377:SHN655378 SRH655377:SRJ655378 TBD655377:TBF655378 TKZ655377:TLB655378 TUV655377:TUX655378 UER655377:UET655378 UON655377:UOP655378 UYJ655377:UYL655378 VIF655377:VIH655378 VSB655377:VSD655378 WBX655377:WBZ655378 WLT655377:WLV655378 WVP655377:WVR655378 H720913:J720914 JD720913:JF720914 SZ720913:TB720914 ACV720913:ACX720914 AMR720913:AMT720914 AWN720913:AWP720914 BGJ720913:BGL720914 BQF720913:BQH720914 CAB720913:CAD720914 CJX720913:CJZ720914 CTT720913:CTV720914 DDP720913:DDR720914 DNL720913:DNN720914 DXH720913:DXJ720914 EHD720913:EHF720914 EQZ720913:ERB720914 FAV720913:FAX720914 FKR720913:FKT720914 FUN720913:FUP720914 GEJ720913:GEL720914 GOF720913:GOH720914 GYB720913:GYD720914 HHX720913:HHZ720914 HRT720913:HRV720914 IBP720913:IBR720914 ILL720913:ILN720914 IVH720913:IVJ720914 JFD720913:JFF720914 JOZ720913:JPB720914 JYV720913:JYX720914 KIR720913:KIT720914 KSN720913:KSP720914 LCJ720913:LCL720914 LMF720913:LMH720914 LWB720913:LWD720914 MFX720913:MFZ720914 MPT720913:MPV720914 MZP720913:MZR720914 NJL720913:NJN720914 NTH720913:NTJ720914 ODD720913:ODF720914 OMZ720913:ONB720914 OWV720913:OWX720914 PGR720913:PGT720914 PQN720913:PQP720914 QAJ720913:QAL720914 QKF720913:QKH720914 QUB720913:QUD720914 RDX720913:RDZ720914 RNT720913:RNV720914 RXP720913:RXR720914 SHL720913:SHN720914 SRH720913:SRJ720914 TBD720913:TBF720914 TKZ720913:TLB720914 TUV720913:TUX720914 UER720913:UET720914 UON720913:UOP720914 UYJ720913:UYL720914 VIF720913:VIH720914 VSB720913:VSD720914 WBX720913:WBZ720914 WLT720913:WLV720914 WVP720913:WVR720914 H786449:J786450 JD786449:JF786450 SZ786449:TB786450 ACV786449:ACX786450 AMR786449:AMT786450 AWN786449:AWP786450 BGJ786449:BGL786450 BQF786449:BQH786450 CAB786449:CAD786450 CJX786449:CJZ786450 CTT786449:CTV786450 DDP786449:DDR786450 DNL786449:DNN786450 DXH786449:DXJ786450 EHD786449:EHF786450 EQZ786449:ERB786450 FAV786449:FAX786450 FKR786449:FKT786450 FUN786449:FUP786450 GEJ786449:GEL786450 GOF786449:GOH786450 GYB786449:GYD786450 HHX786449:HHZ786450 HRT786449:HRV786450 IBP786449:IBR786450 ILL786449:ILN786450 IVH786449:IVJ786450 JFD786449:JFF786450 JOZ786449:JPB786450 JYV786449:JYX786450 KIR786449:KIT786450 KSN786449:KSP786450 LCJ786449:LCL786450 LMF786449:LMH786450 LWB786449:LWD786450 MFX786449:MFZ786450 MPT786449:MPV786450 MZP786449:MZR786450 NJL786449:NJN786450 NTH786449:NTJ786450 ODD786449:ODF786450 OMZ786449:ONB786450 OWV786449:OWX786450 PGR786449:PGT786450 PQN786449:PQP786450 QAJ786449:QAL786450 QKF786449:QKH786450 QUB786449:QUD786450 RDX786449:RDZ786450 RNT786449:RNV786450 RXP786449:RXR786450 SHL786449:SHN786450 SRH786449:SRJ786450 TBD786449:TBF786450 TKZ786449:TLB786450 TUV786449:TUX786450 UER786449:UET786450 UON786449:UOP786450 UYJ786449:UYL786450 VIF786449:VIH786450 VSB786449:VSD786450 WBX786449:WBZ786450 WLT786449:WLV786450 WVP786449:WVR786450 H851985:J851986 JD851985:JF851986 SZ851985:TB851986 ACV851985:ACX851986 AMR851985:AMT851986 AWN851985:AWP851986 BGJ851985:BGL851986 BQF851985:BQH851986 CAB851985:CAD851986 CJX851985:CJZ851986 CTT851985:CTV851986 DDP851985:DDR851986 DNL851985:DNN851986 DXH851985:DXJ851986 EHD851985:EHF851986 EQZ851985:ERB851986 FAV851985:FAX851986 FKR851985:FKT851986 FUN851985:FUP851986 GEJ851985:GEL851986 GOF851985:GOH851986 GYB851985:GYD851986 HHX851985:HHZ851986 HRT851985:HRV851986 IBP851985:IBR851986 ILL851985:ILN851986 IVH851985:IVJ851986 JFD851985:JFF851986 JOZ851985:JPB851986 JYV851985:JYX851986 KIR851985:KIT851986 KSN851985:KSP851986 LCJ851985:LCL851986 LMF851985:LMH851986 LWB851985:LWD851986 MFX851985:MFZ851986 MPT851985:MPV851986 MZP851985:MZR851986 NJL851985:NJN851986 NTH851985:NTJ851986 ODD851985:ODF851986 OMZ851985:ONB851986 OWV851985:OWX851986 PGR851985:PGT851986 PQN851985:PQP851986 QAJ851985:QAL851986 QKF851985:QKH851986 QUB851985:QUD851986 RDX851985:RDZ851986 RNT851985:RNV851986 RXP851985:RXR851986 SHL851985:SHN851986 SRH851985:SRJ851986 TBD851985:TBF851986 TKZ851985:TLB851986 TUV851985:TUX851986 UER851985:UET851986 UON851985:UOP851986 UYJ851985:UYL851986 VIF851985:VIH851986 VSB851985:VSD851986 WBX851985:WBZ851986 WLT851985:WLV851986 WVP851985:WVR851986 H917521:J917522 JD917521:JF917522 SZ917521:TB917522 ACV917521:ACX917522 AMR917521:AMT917522 AWN917521:AWP917522 BGJ917521:BGL917522 BQF917521:BQH917522 CAB917521:CAD917522 CJX917521:CJZ917522 CTT917521:CTV917522 DDP917521:DDR917522 DNL917521:DNN917522 DXH917521:DXJ917522 EHD917521:EHF917522 EQZ917521:ERB917522 FAV917521:FAX917522 FKR917521:FKT917522 FUN917521:FUP917522 GEJ917521:GEL917522 GOF917521:GOH917522 GYB917521:GYD917522 HHX917521:HHZ917522 HRT917521:HRV917522 IBP917521:IBR917522 ILL917521:ILN917522 IVH917521:IVJ917522 JFD917521:JFF917522 JOZ917521:JPB917522 JYV917521:JYX917522 KIR917521:KIT917522 KSN917521:KSP917522 LCJ917521:LCL917522 LMF917521:LMH917522 LWB917521:LWD917522 MFX917521:MFZ917522 MPT917521:MPV917522 MZP917521:MZR917522 NJL917521:NJN917522 NTH917521:NTJ917522 ODD917521:ODF917522 OMZ917521:ONB917522 OWV917521:OWX917522 PGR917521:PGT917522 PQN917521:PQP917522 QAJ917521:QAL917522 QKF917521:QKH917522 QUB917521:QUD917522 RDX917521:RDZ917522 RNT917521:RNV917522 RXP917521:RXR917522 SHL917521:SHN917522 SRH917521:SRJ917522 TBD917521:TBF917522 TKZ917521:TLB917522 TUV917521:TUX917522 UER917521:UET917522 UON917521:UOP917522 UYJ917521:UYL917522 VIF917521:VIH917522 VSB917521:VSD917522 WBX917521:WBZ917522 WLT917521:WLV917522 WVP917521:WVR917522 H983057:J983058 JD983057:JF983058 SZ983057:TB983058 ACV983057:ACX983058 AMR983057:AMT983058 AWN983057:AWP983058 BGJ983057:BGL983058 BQF983057:BQH983058 CAB983057:CAD983058 CJX983057:CJZ983058 CTT983057:CTV983058 DDP983057:DDR983058 DNL983057:DNN983058 DXH983057:DXJ983058 EHD983057:EHF983058 EQZ983057:ERB983058 FAV983057:FAX983058 FKR983057:FKT983058 FUN983057:FUP983058 GEJ983057:GEL983058 GOF983057:GOH983058 GYB983057:GYD983058 HHX983057:HHZ983058 HRT983057:HRV983058 IBP983057:IBR983058 ILL983057:ILN983058 IVH983057:IVJ983058 JFD983057:JFF983058 JOZ983057:JPB983058 JYV983057:JYX983058 KIR983057:KIT983058 KSN983057:KSP983058 LCJ983057:LCL983058 LMF983057:LMH983058 LWB983057:LWD983058 MFX983057:MFZ983058 MPT983057:MPV983058 MZP983057:MZR983058 NJL983057:NJN983058 NTH983057:NTJ983058 ODD983057:ODF983058 OMZ983057:ONB983058 OWV983057:OWX983058 PGR983057:PGT983058 PQN983057:PQP983058 QAJ983057:QAL983058 QKF983057:QKH983058 QUB983057:QUD983058 RDX983057:RDZ983058 RNT983057:RNV983058 RXP983057:RXR983058 SHL983057:SHN983058 SRH983057:SRJ983058 TBD983057:TBF983058 TKZ983057:TLB983058 TUV983057:TUX983058 UER983057:UET983058 UON983057:UOP983058 UYJ983057:UYL983058 VIF983057:VIH983058 VSB983057:VSD983058 WBX983057:WBZ983058 WLT983057:WLV983058 WVP983057:WVR983058">
      <formula1>"×　問題あり（要フォロー）,▲　予備軍（要フォロー）,△　予備軍（フォロー不要）,○　優良（フォロー不要）"</formula1>
    </dataValidation>
  </dataValidations>
  <pageMargins left="0.70866141732283472" right="0.70866141732283472" top="0.74803149606299213" bottom="0.74803149606299213" header="0.31496062992125984" footer="0.31496062992125984"/>
  <pageSetup paperSize="9" scale="58" orientation="landscape" r:id="rId1"/>
  <colBreaks count="1" manualBreakCount="1">
    <brk id="13" max="2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688"/>
  <sheetViews>
    <sheetView workbookViewId="0">
      <selection activeCell="H1" sqref="H1"/>
    </sheetView>
  </sheetViews>
  <sheetFormatPr defaultColWidth="8.75" defaultRowHeight="19.5"/>
  <cols>
    <col min="1" max="1" width="5.5" style="298" customWidth="1"/>
    <col min="2" max="2" width="8.75" style="298"/>
    <col min="3" max="3" width="21.5" style="298" customWidth="1"/>
    <col min="4" max="4" width="8.75" style="298"/>
    <col min="5" max="5" width="18.875" style="298" bestFit="1" customWidth="1"/>
    <col min="6" max="6" width="14.875" style="298" bestFit="1" customWidth="1"/>
    <col min="7" max="10" width="8.75" style="298"/>
    <col min="11" max="11" width="8.75" style="332"/>
    <col min="12" max="12" width="9.125" style="333" hidden="1" customWidth="1"/>
    <col min="13" max="13" width="18.875" style="334" hidden="1" customWidth="1"/>
    <col min="14" max="14" width="26.125" style="334" hidden="1" customWidth="1"/>
    <col min="15" max="15" width="10.875" style="334" customWidth="1"/>
    <col min="16" max="16384" width="8.75" style="298"/>
  </cols>
  <sheetData>
    <row r="1" spans="1:14">
      <c r="C1" s="298">
        <f>調査表!N189</f>
        <v>0</v>
      </c>
      <c r="L1" s="333" t="s">
        <v>442</v>
      </c>
      <c r="M1" s="334" t="s">
        <v>441</v>
      </c>
      <c r="N1" s="334" t="s">
        <v>440</v>
      </c>
    </row>
    <row r="2" spans="1:14">
      <c r="C2" s="298">
        <f>調査表!AA5</f>
        <v>0</v>
      </c>
      <c r="L2" s="333">
        <v>1016</v>
      </c>
      <c r="M2" s="334" t="s">
        <v>512</v>
      </c>
      <c r="N2" s="334" t="s">
        <v>527</v>
      </c>
    </row>
    <row r="3" spans="1:14">
      <c r="A3" s="316"/>
      <c r="B3" s="315" t="s">
        <v>376</v>
      </c>
      <c r="C3" s="314" t="str">
        <f>SUBSTITUTE(財務解析!$C$4,"株式会社","")</f>
        <v>0</v>
      </c>
      <c r="L3" s="333">
        <v>1022</v>
      </c>
      <c r="M3" s="334" t="s">
        <v>513</v>
      </c>
      <c r="N3" s="334" t="s">
        <v>528</v>
      </c>
    </row>
    <row r="4" spans="1:14">
      <c r="A4" s="304"/>
      <c r="B4" s="313" t="s">
        <v>439</v>
      </c>
      <c r="C4" s="312" t="str">
        <f>LEFT(財務解析!$H$17)</f>
        <v>○</v>
      </c>
      <c r="L4" s="333">
        <v>1023</v>
      </c>
      <c r="M4" s="334" t="s">
        <v>514</v>
      </c>
      <c r="N4" s="334" t="s">
        <v>529</v>
      </c>
    </row>
    <row r="5" spans="1:14">
      <c r="A5" s="304"/>
      <c r="B5" s="307" t="s">
        <v>369</v>
      </c>
      <c r="C5" s="308" t="e">
        <f>財務解析!R9</f>
        <v>#DIV/0!</v>
      </c>
      <c r="J5" s="298" t="s">
        <v>382</v>
      </c>
      <c r="L5" s="333">
        <v>1040</v>
      </c>
      <c r="M5" s="334" t="s">
        <v>515</v>
      </c>
      <c r="N5" s="334" t="s">
        <v>530</v>
      </c>
    </row>
    <row r="6" spans="1:14">
      <c r="A6" s="304"/>
      <c r="B6" s="307" t="s">
        <v>438</v>
      </c>
      <c r="C6" s="311" t="e">
        <f>財務解析!R11</f>
        <v>#DIV/0!</v>
      </c>
      <c r="J6" s="298" t="s">
        <v>437</v>
      </c>
      <c r="L6" s="333">
        <v>1041</v>
      </c>
      <c r="M6" s="334" t="s">
        <v>512</v>
      </c>
      <c r="N6" s="334" t="s">
        <v>530</v>
      </c>
    </row>
    <row r="7" spans="1:14">
      <c r="A7" s="304"/>
      <c r="B7" s="307" t="s">
        <v>436</v>
      </c>
      <c r="C7" s="310"/>
      <c r="J7" s="298" t="s">
        <v>435</v>
      </c>
      <c r="L7" s="333">
        <v>1072</v>
      </c>
      <c r="M7" s="334" t="s">
        <v>513</v>
      </c>
      <c r="N7" s="334" t="s">
        <v>531</v>
      </c>
    </row>
    <row r="8" spans="1:14">
      <c r="A8" s="304"/>
      <c r="B8" s="307" t="s">
        <v>434</v>
      </c>
      <c r="C8" s="309" t="e">
        <f>C17*365/C24</f>
        <v>#DIV/0!</v>
      </c>
      <c r="J8" s="298" t="s">
        <v>433</v>
      </c>
      <c r="L8" s="333">
        <v>1074</v>
      </c>
      <c r="M8" s="334" t="s">
        <v>516</v>
      </c>
      <c r="N8" s="334" t="s">
        <v>532</v>
      </c>
    </row>
    <row r="9" spans="1:14">
      <c r="A9" s="304"/>
      <c r="B9" s="307" t="s">
        <v>358</v>
      </c>
      <c r="C9" s="308" t="e">
        <f>C25/C24</f>
        <v>#DIV/0!</v>
      </c>
      <c r="E9" s="298" t="str">
        <f>財務解析!Q7</f>
        <v>年月</v>
      </c>
      <c r="F9" s="298" t="str">
        <f>財務解析!R7</f>
        <v>年月</v>
      </c>
      <c r="L9" s="333">
        <v>1120</v>
      </c>
      <c r="M9" s="334" t="s">
        <v>517</v>
      </c>
      <c r="N9" s="334" t="s">
        <v>533</v>
      </c>
    </row>
    <row r="10" spans="1:14">
      <c r="A10" s="304"/>
      <c r="B10" s="307" t="s">
        <v>432</v>
      </c>
      <c r="C10" s="308" t="e">
        <f>財務解析!R18</f>
        <v>#DIV/0!</v>
      </c>
      <c r="L10" s="333">
        <v>1190</v>
      </c>
      <c r="M10" s="334" t="s">
        <v>518</v>
      </c>
      <c r="N10" s="334" t="s">
        <v>534</v>
      </c>
    </row>
    <row r="11" spans="1:14">
      <c r="A11" s="305"/>
      <c r="B11" s="307" t="s">
        <v>431</v>
      </c>
      <c r="C11" s="302" t="str">
        <f>IF(G11=0,J8,IF(G11=2,J5,IF(E11=1,J6,J7)))</f>
        <v>2期とも黒字</v>
      </c>
      <c r="E11" s="298">
        <f>財務解析!W19</f>
        <v>0</v>
      </c>
      <c r="F11" s="298">
        <f>財務解析!X19</f>
        <v>0</v>
      </c>
      <c r="G11" s="298">
        <f>SUM(E11:F11)</f>
        <v>0</v>
      </c>
      <c r="L11" s="333">
        <v>1191</v>
      </c>
      <c r="M11" s="334" t="s">
        <v>516</v>
      </c>
      <c r="N11" s="334" t="s">
        <v>535</v>
      </c>
    </row>
    <row r="12" spans="1:14">
      <c r="A12" s="304"/>
      <c r="B12" s="307" t="s">
        <v>349</v>
      </c>
      <c r="C12" s="306" t="e">
        <f>財務解析!R10</f>
        <v>#DIV/0!</v>
      </c>
      <c r="E12" s="298" t="s">
        <v>430</v>
      </c>
      <c r="L12" s="333">
        <v>1192</v>
      </c>
      <c r="M12" s="334" t="s">
        <v>513</v>
      </c>
      <c r="N12" s="334" t="s">
        <v>536</v>
      </c>
    </row>
    <row r="13" spans="1:14">
      <c r="A13" s="304"/>
      <c r="B13" s="305"/>
      <c r="C13" s="304"/>
      <c r="L13" s="333">
        <v>1220</v>
      </c>
      <c r="M13" s="334" t="s">
        <v>519</v>
      </c>
      <c r="N13" s="334" t="s">
        <v>537</v>
      </c>
    </row>
    <row r="14" spans="1:14">
      <c r="A14" s="303"/>
      <c r="B14" s="303"/>
      <c r="C14" s="302" t="str">
        <f>財務解析!G4</f>
        <v>年月期</v>
      </c>
      <c r="L14" s="333">
        <v>1222</v>
      </c>
      <c r="M14" s="334" t="s">
        <v>512</v>
      </c>
      <c r="N14" s="334" t="s">
        <v>538</v>
      </c>
    </row>
    <row r="15" spans="1:14">
      <c r="A15" s="301"/>
      <c r="B15" s="300" t="s">
        <v>429</v>
      </c>
      <c r="C15" s="299">
        <f>調査表!N196</f>
        <v>0</v>
      </c>
      <c r="L15" s="333">
        <v>1224</v>
      </c>
      <c r="M15" s="334" t="s">
        <v>515</v>
      </c>
      <c r="N15" s="334" t="s">
        <v>539</v>
      </c>
    </row>
    <row r="16" spans="1:14">
      <c r="A16" s="301"/>
      <c r="B16" s="300" t="s">
        <v>428</v>
      </c>
      <c r="C16" s="299">
        <f>調査表!N190+調査表!N191+調査表!N192</f>
        <v>0</v>
      </c>
      <c r="L16" s="333">
        <v>1248</v>
      </c>
      <c r="M16" s="334" t="s">
        <v>520</v>
      </c>
      <c r="N16" s="334" t="s">
        <v>540</v>
      </c>
    </row>
    <row r="17" spans="1:14">
      <c r="A17" s="301"/>
      <c r="B17" s="300" t="s">
        <v>427</v>
      </c>
      <c r="C17" s="299">
        <f>調査表!N193</f>
        <v>0</v>
      </c>
      <c r="L17" s="333">
        <v>1256</v>
      </c>
      <c r="M17" s="334" t="s">
        <v>517</v>
      </c>
      <c r="N17" s="334" t="s">
        <v>541</v>
      </c>
    </row>
    <row r="18" spans="1:14">
      <c r="A18" s="301"/>
      <c r="B18" s="300" t="s">
        <v>426</v>
      </c>
      <c r="C18" s="299">
        <f>調査表!AF199</f>
        <v>0</v>
      </c>
      <c r="L18" s="333">
        <v>1260</v>
      </c>
      <c r="M18" s="334" t="s">
        <v>516</v>
      </c>
      <c r="N18" s="334" t="s">
        <v>542</v>
      </c>
    </row>
    <row r="19" spans="1:14">
      <c r="A19" s="301"/>
      <c r="B19" s="300" t="s">
        <v>425</v>
      </c>
      <c r="C19" s="299">
        <f>調査表!AF192</f>
        <v>0</v>
      </c>
      <c r="L19" s="333">
        <v>1266</v>
      </c>
      <c r="M19" s="334" t="s">
        <v>513</v>
      </c>
      <c r="N19" s="334" t="s">
        <v>543</v>
      </c>
    </row>
    <row r="20" spans="1:14">
      <c r="A20" s="301"/>
      <c r="B20" s="300" t="s">
        <v>424</v>
      </c>
      <c r="C20" s="299">
        <f>調査表!AF200</f>
        <v>0</v>
      </c>
      <c r="L20" s="333">
        <v>1267</v>
      </c>
      <c r="M20" s="334" t="s">
        <v>521</v>
      </c>
      <c r="N20" s="334" t="s">
        <v>544</v>
      </c>
    </row>
    <row r="21" spans="1:14">
      <c r="A21" s="301"/>
      <c r="B21" s="300" t="s">
        <v>423</v>
      </c>
      <c r="C21" s="299">
        <f>C19+C20</f>
        <v>0</v>
      </c>
      <c r="L21" s="333">
        <v>1270</v>
      </c>
      <c r="M21" s="334" t="s">
        <v>513</v>
      </c>
      <c r="N21" s="334" t="s">
        <v>545</v>
      </c>
    </row>
    <row r="22" spans="1:14">
      <c r="A22" s="301"/>
      <c r="B22" s="300" t="s">
        <v>422</v>
      </c>
      <c r="C22" s="299">
        <f>調査表!AF214</f>
        <v>0</v>
      </c>
      <c r="L22" s="333">
        <v>1272</v>
      </c>
      <c r="M22" s="334" t="s">
        <v>522</v>
      </c>
      <c r="N22" s="334" t="s">
        <v>546</v>
      </c>
    </row>
    <row r="23" spans="1:14">
      <c r="A23" s="301"/>
      <c r="B23" s="300" t="s">
        <v>421</v>
      </c>
      <c r="C23" s="299">
        <f>調査表!AF215</f>
        <v>0</v>
      </c>
      <c r="L23" s="333">
        <v>1288</v>
      </c>
      <c r="M23" s="334" t="s">
        <v>523</v>
      </c>
      <c r="N23" s="334" t="s">
        <v>547</v>
      </c>
    </row>
    <row r="24" spans="1:14">
      <c r="A24" s="301"/>
      <c r="B24" s="300" t="s">
        <v>420</v>
      </c>
      <c r="C24" s="299">
        <f>調査表!N234</f>
        <v>0</v>
      </c>
      <c r="L24" s="333">
        <v>1361</v>
      </c>
      <c r="M24" s="334" t="s">
        <v>513</v>
      </c>
      <c r="N24" s="334" t="s">
        <v>548</v>
      </c>
    </row>
    <row r="25" spans="1:14">
      <c r="A25" s="301"/>
      <c r="B25" s="300" t="s">
        <v>419</v>
      </c>
      <c r="C25" s="299">
        <f>調査表!N258</f>
        <v>0</v>
      </c>
      <c r="L25" s="333">
        <v>1377</v>
      </c>
      <c r="M25" s="334" t="s">
        <v>513</v>
      </c>
      <c r="N25" s="334" t="s">
        <v>549</v>
      </c>
    </row>
    <row r="26" spans="1:14">
      <c r="B26" s="300" t="s">
        <v>418</v>
      </c>
      <c r="C26" s="299">
        <f>財務解析!R17</f>
        <v>0</v>
      </c>
      <c r="L26" s="333">
        <v>1378</v>
      </c>
      <c r="M26" s="334" t="s">
        <v>521</v>
      </c>
      <c r="N26" s="334" t="s">
        <v>550</v>
      </c>
    </row>
    <row r="27" spans="1:14">
      <c r="L27" s="333">
        <v>1380</v>
      </c>
      <c r="M27" s="334" t="s">
        <v>513</v>
      </c>
      <c r="N27" s="334" t="s">
        <v>551</v>
      </c>
    </row>
    <row r="28" spans="1:14">
      <c r="L28" s="333">
        <v>1462</v>
      </c>
      <c r="M28" s="334" t="s">
        <v>513</v>
      </c>
      <c r="N28" s="334" t="s">
        <v>552</v>
      </c>
    </row>
    <row r="29" spans="1:14">
      <c r="L29" s="333">
        <v>1463</v>
      </c>
      <c r="M29" s="334" t="s">
        <v>513</v>
      </c>
      <c r="N29" s="334" t="s">
        <v>553</v>
      </c>
    </row>
    <row r="30" spans="1:14">
      <c r="L30" s="333">
        <v>1576</v>
      </c>
      <c r="M30" s="334" t="s">
        <v>513</v>
      </c>
      <c r="N30" s="334" t="s">
        <v>554</v>
      </c>
    </row>
    <row r="31" spans="1:14">
      <c r="L31" s="333">
        <v>1633</v>
      </c>
      <c r="M31" s="334" t="s">
        <v>517</v>
      </c>
      <c r="N31" s="334" t="s">
        <v>555</v>
      </c>
    </row>
    <row r="32" spans="1:14">
      <c r="L32" s="333">
        <v>1720</v>
      </c>
      <c r="M32" s="334" t="s">
        <v>521</v>
      </c>
      <c r="N32" s="334" t="s">
        <v>556</v>
      </c>
    </row>
    <row r="33" spans="12:14">
      <c r="L33" s="333">
        <v>1725</v>
      </c>
      <c r="M33" s="334" t="s">
        <v>515</v>
      </c>
      <c r="N33" s="334" t="s">
        <v>557</v>
      </c>
    </row>
    <row r="34" spans="12:14">
      <c r="L34" s="333">
        <v>1727</v>
      </c>
      <c r="M34" s="334" t="s">
        <v>513</v>
      </c>
      <c r="N34" s="334" t="s">
        <v>558</v>
      </c>
    </row>
    <row r="35" spans="12:14">
      <c r="L35" s="333">
        <v>1735</v>
      </c>
      <c r="M35" s="334" t="s">
        <v>513</v>
      </c>
      <c r="N35" s="334" t="s">
        <v>559</v>
      </c>
    </row>
    <row r="36" spans="12:14">
      <c r="L36" s="333">
        <v>1802</v>
      </c>
      <c r="M36" s="334" t="s">
        <v>517</v>
      </c>
      <c r="N36" s="334" t="s">
        <v>560</v>
      </c>
    </row>
    <row r="37" spans="12:14">
      <c r="L37" s="333">
        <v>1820</v>
      </c>
      <c r="M37" s="334" t="s">
        <v>517</v>
      </c>
      <c r="N37" s="334" t="s">
        <v>561</v>
      </c>
    </row>
    <row r="38" spans="12:14">
      <c r="L38" s="333">
        <v>1829</v>
      </c>
      <c r="M38" s="334" t="s">
        <v>512</v>
      </c>
      <c r="N38" s="334" t="s">
        <v>562</v>
      </c>
    </row>
    <row r="39" spans="12:14">
      <c r="L39" s="333">
        <v>1834</v>
      </c>
      <c r="M39" s="334" t="s">
        <v>513</v>
      </c>
      <c r="N39" s="334" t="s">
        <v>563</v>
      </c>
    </row>
    <row r="40" spans="12:14">
      <c r="L40" s="333">
        <v>1839</v>
      </c>
      <c r="M40" s="334" t="s">
        <v>513</v>
      </c>
      <c r="N40" s="334" t="s">
        <v>564</v>
      </c>
    </row>
    <row r="41" spans="12:14">
      <c r="L41" s="333">
        <v>1840</v>
      </c>
      <c r="M41" s="334" t="s">
        <v>513</v>
      </c>
      <c r="N41" s="334" t="s">
        <v>565</v>
      </c>
    </row>
    <row r="42" spans="12:14">
      <c r="L42" s="333">
        <v>1842</v>
      </c>
      <c r="M42" s="334" t="s">
        <v>513</v>
      </c>
      <c r="N42" s="334" t="s">
        <v>566</v>
      </c>
    </row>
    <row r="43" spans="12:14">
      <c r="L43" s="333">
        <v>1850</v>
      </c>
      <c r="M43" s="334" t="s">
        <v>521</v>
      </c>
      <c r="N43" s="334" t="s">
        <v>567</v>
      </c>
    </row>
    <row r="44" spans="12:14">
      <c r="L44" s="333">
        <v>1851</v>
      </c>
      <c r="M44" s="334" t="s">
        <v>521</v>
      </c>
      <c r="N44" s="334" t="s">
        <v>568</v>
      </c>
    </row>
    <row r="45" spans="12:14">
      <c r="L45" s="333">
        <v>1861</v>
      </c>
      <c r="M45" s="334" t="s">
        <v>522</v>
      </c>
      <c r="N45" s="334" t="s">
        <v>569</v>
      </c>
    </row>
    <row r="46" spans="12:14">
      <c r="L46" s="333">
        <v>1901</v>
      </c>
      <c r="M46" s="334" t="s">
        <v>513</v>
      </c>
      <c r="N46" s="334" t="s">
        <v>570</v>
      </c>
    </row>
    <row r="47" spans="12:14">
      <c r="L47" s="333">
        <v>1990</v>
      </c>
      <c r="M47" s="334" t="s">
        <v>512</v>
      </c>
      <c r="N47" s="334" t="s">
        <v>571</v>
      </c>
    </row>
    <row r="48" spans="12:14">
      <c r="L48" s="333">
        <v>2001</v>
      </c>
      <c r="M48" s="334" t="s">
        <v>521</v>
      </c>
      <c r="N48" s="334" t="s">
        <v>572</v>
      </c>
    </row>
    <row r="49" spans="12:14">
      <c r="L49" s="333">
        <v>2021</v>
      </c>
      <c r="M49" s="334" t="s">
        <v>521</v>
      </c>
      <c r="N49" s="334" t="s">
        <v>573</v>
      </c>
    </row>
    <row r="50" spans="12:14">
      <c r="L50" s="333">
        <v>2033</v>
      </c>
      <c r="M50" s="334" t="s">
        <v>513</v>
      </c>
      <c r="N50" s="334" t="s">
        <v>574</v>
      </c>
    </row>
    <row r="51" spans="12:14">
      <c r="L51" s="333">
        <v>2035</v>
      </c>
      <c r="M51" s="334" t="s">
        <v>515</v>
      </c>
      <c r="N51" s="334" t="s">
        <v>575</v>
      </c>
    </row>
    <row r="52" spans="12:14">
      <c r="L52" s="333">
        <v>2040</v>
      </c>
      <c r="M52" s="334" t="s">
        <v>513</v>
      </c>
      <c r="N52" s="334" t="s">
        <v>576</v>
      </c>
    </row>
    <row r="53" spans="12:14">
      <c r="L53" s="333">
        <v>2042</v>
      </c>
      <c r="M53" s="334" t="s">
        <v>513</v>
      </c>
      <c r="N53" s="334" t="s">
        <v>577</v>
      </c>
    </row>
    <row r="54" spans="12:14">
      <c r="L54" s="333">
        <v>2065</v>
      </c>
      <c r="M54" s="334" t="s">
        <v>517</v>
      </c>
      <c r="N54" s="334" t="s">
        <v>578</v>
      </c>
    </row>
    <row r="55" spans="12:14">
      <c r="L55" s="333">
        <v>2066</v>
      </c>
      <c r="M55" s="334" t="s">
        <v>513</v>
      </c>
      <c r="N55" s="334" t="s">
        <v>579</v>
      </c>
    </row>
    <row r="56" spans="12:14">
      <c r="L56" s="333">
        <v>2076</v>
      </c>
      <c r="M56" s="334" t="s">
        <v>517</v>
      </c>
      <c r="N56" s="334" t="s">
        <v>580</v>
      </c>
    </row>
    <row r="57" spans="12:14">
      <c r="L57" s="333">
        <v>2084</v>
      </c>
      <c r="M57" s="334" t="s">
        <v>524</v>
      </c>
      <c r="N57" s="334" t="s">
        <v>581</v>
      </c>
    </row>
    <row r="58" spans="12:14">
      <c r="L58" s="333">
        <v>2160</v>
      </c>
      <c r="M58" s="334" t="s">
        <v>513</v>
      </c>
      <c r="N58" s="334" t="s">
        <v>582</v>
      </c>
    </row>
    <row r="59" spans="12:14">
      <c r="L59" s="333">
        <v>2165</v>
      </c>
      <c r="M59" s="334" t="s">
        <v>512</v>
      </c>
      <c r="N59" s="334" t="s">
        <v>583</v>
      </c>
    </row>
    <row r="60" spans="12:14">
      <c r="L60" s="333">
        <v>2172</v>
      </c>
      <c r="M60" s="334" t="s">
        <v>513</v>
      </c>
      <c r="N60" s="334" t="s">
        <v>584</v>
      </c>
    </row>
    <row r="61" spans="12:14">
      <c r="L61" s="333">
        <v>2174</v>
      </c>
      <c r="M61" s="334" t="s">
        <v>515</v>
      </c>
      <c r="N61" s="334" t="s">
        <v>585</v>
      </c>
    </row>
    <row r="62" spans="12:14">
      <c r="L62" s="333">
        <v>2175</v>
      </c>
      <c r="M62" s="334" t="s">
        <v>512</v>
      </c>
      <c r="N62" s="334" t="s">
        <v>586</v>
      </c>
    </row>
    <row r="63" spans="12:14">
      <c r="L63" s="333">
        <v>2181</v>
      </c>
      <c r="M63" s="334" t="s">
        <v>520</v>
      </c>
      <c r="N63" s="334" t="s">
        <v>587</v>
      </c>
    </row>
    <row r="64" spans="12:14">
      <c r="L64" s="333">
        <v>2194</v>
      </c>
      <c r="M64" s="334" t="s">
        <v>512</v>
      </c>
      <c r="N64" s="334" t="s">
        <v>588</v>
      </c>
    </row>
    <row r="65" spans="12:14">
      <c r="L65" s="333">
        <v>2200</v>
      </c>
      <c r="M65" s="334" t="s">
        <v>513</v>
      </c>
      <c r="N65" s="334" t="s">
        <v>589</v>
      </c>
    </row>
    <row r="66" spans="12:14">
      <c r="L66" s="333">
        <v>2261</v>
      </c>
      <c r="M66" s="334" t="s">
        <v>513</v>
      </c>
      <c r="N66" s="334" t="s">
        <v>590</v>
      </c>
    </row>
    <row r="67" spans="12:14">
      <c r="L67" s="333">
        <v>2263</v>
      </c>
      <c r="M67" s="334" t="s">
        <v>517</v>
      </c>
      <c r="N67" s="334" t="s">
        <v>591</v>
      </c>
    </row>
    <row r="68" spans="12:14">
      <c r="L68" s="333">
        <v>2303</v>
      </c>
      <c r="M68" s="334" t="s">
        <v>515</v>
      </c>
      <c r="N68" s="334" t="s">
        <v>592</v>
      </c>
    </row>
    <row r="69" spans="12:14">
      <c r="L69" s="333">
        <v>2341</v>
      </c>
      <c r="M69" s="334" t="s">
        <v>513</v>
      </c>
      <c r="N69" s="334" t="s">
        <v>593</v>
      </c>
    </row>
    <row r="70" spans="12:14">
      <c r="L70" s="333">
        <v>2346</v>
      </c>
      <c r="M70" s="334" t="s">
        <v>521</v>
      </c>
      <c r="N70" s="334" t="s">
        <v>594</v>
      </c>
    </row>
    <row r="71" spans="12:14">
      <c r="L71" s="333">
        <v>2355</v>
      </c>
      <c r="M71" s="334" t="s">
        <v>523</v>
      </c>
      <c r="N71" s="334" t="s">
        <v>595</v>
      </c>
    </row>
    <row r="72" spans="12:14">
      <c r="L72" s="333">
        <v>2364</v>
      </c>
      <c r="M72" s="334" t="s">
        <v>512</v>
      </c>
      <c r="N72" s="334" t="s">
        <v>596</v>
      </c>
    </row>
    <row r="73" spans="12:14">
      <c r="L73" s="333">
        <v>2370</v>
      </c>
      <c r="M73" s="334" t="s">
        <v>512</v>
      </c>
      <c r="N73" s="334" t="s">
        <v>597</v>
      </c>
    </row>
    <row r="74" spans="12:14">
      <c r="L74" s="333">
        <v>2559</v>
      </c>
      <c r="M74" s="334" t="s">
        <v>513</v>
      </c>
      <c r="N74" s="334" t="s">
        <v>598</v>
      </c>
    </row>
    <row r="75" spans="12:14">
      <c r="L75" s="333">
        <v>2563</v>
      </c>
      <c r="M75" s="334" t="s">
        <v>513</v>
      </c>
      <c r="N75" s="334" t="s">
        <v>599</v>
      </c>
    </row>
    <row r="76" spans="12:14">
      <c r="L76" s="333">
        <v>2565</v>
      </c>
      <c r="M76" s="334" t="s">
        <v>512</v>
      </c>
      <c r="N76" s="334" t="s">
        <v>600</v>
      </c>
    </row>
    <row r="77" spans="12:14">
      <c r="L77" s="333">
        <v>2802</v>
      </c>
      <c r="M77" s="334" t="s">
        <v>517</v>
      </c>
      <c r="N77" s="334" t="s">
        <v>601</v>
      </c>
    </row>
    <row r="78" spans="12:14">
      <c r="L78" s="333">
        <v>2810</v>
      </c>
      <c r="M78" s="334" t="s">
        <v>512</v>
      </c>
      <c r="N78" s="334" t="s">
        <v>602</v>
      </c>
    </row>
    <row r="79" spans="12:14">
      <c r="L79" s="333">
        <v>2815</v>
      </c>
      <c r="M79" s="334" t="s">
        <v>524</v>
      </c>
      <c r="N79" s="334" t="s">
        <v>603</v>
      </c>
    </row>
    <row r="80" spans="12:14">
      <c r="L80" s="333">
        <v>2832</v>
      </c>
      <c r="M80" s="334" t="s">
        <v>517</v>
      </c>
      <c r="N80" s="334" t="s">
        <v>604</v>
      </c>
    </row>
    <row r="81" spans="12:14">
      <c r="L81" s="333">
        <v>2835</v>
      </c>
      <c r="M81" s="334" t="s">
        <v>513</v>
      </c>
      <c r="N81" s="334" t="s">
        <v>605</v>
      </c>
    </row>
    <row r="82" spans="12:14">
      <c r="L82" s="333">
        <v>2838</v>
      </c>
      <c r="M82" s="334" t="s">
        <v>513</v>
      </c>
      <c r="N82" s="334" t="s">
        <v>606</v>
      </c>
    </row>
    <row r="83" spans="12:14">
      <c r="L83" s="333">
        <v>2840</v>
      </c>
      <c r="M83" s="334" t="s">
        <v>521</v>
      </c>
      <c r="N83" s="334" t="s">
        <v>607</v>
      </c>
    </row>
    <row r="84" spans="12:14">
      <c r="L84" s="333">
        <v>2842</v>
      </c>
      <c r="M84" s="334" t="s">
        <v>512</v>
      </c>
      <c r="N84" s="334" t="s">
        <v>608</v>
      </c>
    </row>
    <row r="85" spans="12:14">
      <c r="L85" s="333">
        <v>2845</v>
      </c>
      <c r="M85" s="334" t="s">
        <v>513</v>
      </c>
      <c r="N85" s="334" t="s">
        <v>609</v>
      </c>
    </row>
    <row r="86" spans="12:14">
      <c r="L86" s="333">
        <v>2850</v>
      </c>
      <c r="M86" s="334" t="s">
        <v>512</v>
      </c>
      <c r="N86" s="334" t="s">
        <v>610</v>
      </c>
    </row>
    <row r="87" spans="12:14">
      <c r="L87" s="333">
        <v>2862</v>
      </c>
      <c r="M87" s="334" t="s">
        <v>515</v>
      </c>
      <c r="N87" s="334" t="s">
        <v>611</v>
      </c>
    </row>
    <row r="88" spans="12:14">
      <c r="L88" s="333">
        <v>2877</v>
      </c>
      <c r="M88" s="334" t="s">
        <v>515</v>
      </c>
      <c r="N88" s="334" t="s">
        <v>612</v>
      </c>
    </row>
    <row r="89" spans="12:14">
      <c r="L89" s="333">
        <v>2881</v>
      </c>
      <c r="M89" s="334" t="s">
        <v>522</v>
      </c>
      <c r="N89" s="334" t="s">
        <v>613</v>
      </c>
    </row>
    <row r="90" spans="12:14">
      <c r="L90" s="333">
        <v>2882</v>
      </c>
      <c r="M90" s="334" t="s">
        <v>513</v>
      </c>
      <c r="N90" s="334" t="s">
        <v>614</v>
      </c>
    </row>
    <row r="91" spans="12:14">
      <c r="L91" s="333">
        <v>2910</v>
      </c>
      <c r="M91" s="334" t="s">
        <v>513</v>
      </c>
      <c r="N91" s="334" t="s">
        <v>615</v>
      </c>
    </row>
    <row r="92" spans="12:14">
      <c r="L92" s="333">
        <v>2991</v>
      </c>
      <c r="M92" s="334" t="s">
        <v>521</v>
      </c>
      <c r="N92" s="334" t="s">
        <v>616</v>
      </c>
    </row>
    <row r="93" spans="12:14">
      <c r="L93" s="333">
        <v>3040</v>
      </c>
      <c r="M93" s="334" t="s">
        <v>515</v>
      </c>
      <c r="N93" s="334" t="s">
        <v>617</v>
      </c>
    </row>
    <row r="94" spans="12:14">
      <c r="L94" s="333">
        <v>3042</v>
      </c>
      <c r="M94" s="334" t="s">
        <v>513</v>
      </c>
      <c r="N94" s="334" t="s">
        <v>618</v>
      </c>
    </row>
    <row r="95" spans="12:14">
      <c r="L95" s="333">
        <v>3045</v>
      </c>
      <c r="M95" s="334" t="s">
        <v>513</v>
      </c>
      <c r="N95" s="334" t="s">
        <v>619</v>
      </c>
    </row>
    <row r="96" spans="12:14">
      <c r="L96" s="333">
        <v>3061</v>
      </c>
      <c r="M96" s="334" t="s">
        <v>513</v>
      </c>
      <c r="N96" s="334" t="s">
        <v>620</v>
      </c>
    </row>
    <row r="97" spans="12:14">
      <c r="L97" s="333">
        <v>3085</v>
      </c>
      <c r="M97" s="334" t="s">
        <v>513</v>
      </c>
      <c r="N97" s="334" t="s">
        <v>621</v>
      </c>
    </row>
    <row r="98" spans="12:14">
      <c r="L98" s="333">
        <v>3095</v>
      </c>
      <c r="M98" s="334" t="s">
        <v>513</v>
      </c>
      <c r="N98" s="334" t="s">
        <v>622</v>
      </c>
    </row>
    <row r="99" spans="12:14">
      <c r="L99" s="333">
        <v>3098</v>
      </c>
      <c r="M99" s="334" t="s">
        <v>513</v>
      </c>
      <c r="N99" s="334" t="s">
        <v>623</v>
      </c>
    </row>
    <row r="100" spans="12:14">
      <c r="L100" s="333">
        <v>3099</v>
      </c>
      <c r="M100" s="334" t="s">
        <v>521</v>
      </c>
      <c r="N100" s="334" t="s">
        <v>624</v>
      </c>
    </row>
    <row r="101" spans="12:14">
      <c r="L101" s="333">
        <v>3106</v>
      </c>
      <c r="M101" s="334" t="s">
        <v>513</v>
      </c>
      <c r="N101" s="334" t="s">
        <v>625</v>
      </c>
    </row>
    <row r="102" spans="12:14">
      <c r="L102" s="333">
        <v>3118</v>
      </c>
      <c r="M102" s="334" t="s">
        <v>519</v>
      </c>
      <c r="N102" s="334" t="s">
        <v>626</v>
      </c>
    </row>
    <row r="103" spans="12:14">
      <c r="L103" s="333">
        <v>3120</v>
      </c>
      <c r="M103" s="334" t="s">
        <v>522</v>
      </c>
      <c r="N103" s="334" t="s">
        <v>627</v>
      </c>
    </row>
    <row r="104" spans="12:14">
      <c r="L104" s="333">
        <v>3123</v>
      </c>
      <c r="M104" s="334" t="s">
        <v>513</v>
      </c>
      <c r="N104" s="334" t="s">
        <v>628</v>
      </c>
    </row>
    <row r="105" spans="12:14">
      <c r="L105" s="333">
        <v>3124</v>
      </c>
      <c r="M105" s="334" t="s">
        <v>513</v>
      </c>
      <c r="N105" s="334" t="s">
        <v>629</v>
      </c>
    </row>
    <row r="106" spans="12:14">
      <c r="L106" s="333">
        <v>3125</v>
      </c>
      <c r="M106" s="334" t="s">
        <v>512</v>
      </c>
      <c r="N106" s="334" t="s">
        <v>630</v>
      </c>
    </row>
    <row r="107" spans="12:14">
      <c r="L107" s="333">
        <v>3127</v>
      </c>
      <c r="M107" s="334" t="s">
        <v>521</v>
      </c>
      <c r="N107" s="334" t="s">
        <v>631</v>
      </c>
    </row>
    <row r="108" spans="12:14">
      <c r="L108" s="333">
        <v>3155</v>
      </c>
      <c r="M108" s="334" t="s">
        <v>521</v>
      </c>
      <c r="N108" s="334" t="s">
        <v>632</v>
      </c>
    </row>
    <row r="109" spans="12:14">
      <c r="L109" s="333">
        <v>3157</v>
      </c>
      <c r="M109" s="334" t="s">
        <v>517</v>
      </c>
      <c r="N109" s="334" t="s">
        <v>633</v>
      </c>
    </row>
    <row r="110" spans="12:14">
      <c r="L110" s="333">
        <v>3160</v>
      </c>
      <c r="M110" s="334" t="s">
        <v>515</v>
      </c>
      <c r="N110" s="334" t="s">
        <v>634</v>
      </c>
    </row>
    <row r="111" spans="12:14">
      <c r="L111" s="333">
        <v>3188</v>
      </c>
      <c r="M111" s="334" t="s">
        <v>515</v>
      </c>
      <c r="N111" s="334" t="s">
        <v>635</v>
      </c>
    </row>
    <row r="112" spans="12:14">
      <c r="L112" s="333">
        <v>3190</v>
      </c>
      <c r="M112" s="334" t="s">
        <v>513</v>
      </c>
      <c r="N112" s="334" t="s">
        <v>636</v>
      </c>
    </row>
    <row r="113" spans="12:14">
      <c r="L113" s="333">
        <v>3199</v>
      </c>
      <c r="M113" s="334" t="s">
        <v>512</v>
      </c>
      <c r="N113" s="334" t="s">
        <v>637</v>
      </c>
    </row>
    <row r="114" spans="12:14">
      <c r="L114" s="333">
        <v>3249</v>
      </c>
      <c r="M114" s="334" t="s">
        <v>513</v>
      </c>
      <c r="N114" s="334" t="s">
        <v>638</v>
      </c>
    </row>
    <row r="115" spans="12:14">
      <c r="L115" s="333">
        <v>3272</v>
      </c>
      <c r="M115" s="334" t="s">
        <v>513</v>
      </c>
      <c r="N115" s="334" t="s">
        <v>639</v>
      </c>
    </row>
    <row r="116" spans="12:14">
      <c r="L116" s="333">
        <v>3305</v>
      </c>
      <c r="M116" s="334" t="s">
        <v>515</v>
      </c>
      <c r="N116" s="334" t="s">
        <v>640</v>
      </c>
    </row>
    <row r="117" spans="12:14">
      <c r="L117" s="333">
        <v>3331</v>
      </c>
      <c r="M117" s="334" t="s">
        <v>513</v>
      </c>
      <c r="N117" s="334" t="s">
        <v>641</v>
      </c>
    </row>
    <row r="118" spans="12:14">
      <c r="L118" s="333">
        <v>3336</v>
      </c>
      <c r="M118" s="334" t="s">
        <v>516</v>
      </c>
      <c r="N118" s="334" t="s">
        <v>642</v>
      </c>
    </row>
    <row r="119" spans="12:14">
      <c r="L119" s="333">
        <v>3340</v>
      </c>
      <c r="M119" s="334" t="s">
        <v>524</v>
      </c>
      <c r="N119" s="334" t="s">
        <v>643</v>
      </c>
    </row>
    <row r="120" spans="12:14">
      <c r="L120" s="333">
        <v>3341</v>
      </c>
      <c r="M120" s="334" t="s">
        <v>517</v>
      </c>
      <c r="N120" s="334" t="s">
        <v>644</v>
      </c>
    </row>
    <row r="121" spans="12:14">
      <c r="L121" s="333">
        <v>3346</v>
      </c>
      <c r="M121" s="334" t="s">
        <v>521</v>
      </c>
      <c r="N121" s="334" t="s">
        <v>645</v>
      </c>
    </row>
    <row r="122" spans="12:14">
      <c r="L122" s="333">
        <v>3347</v>
      </c>
      <c r="M122" s="334" t="s">
        <v>512</v>
      </c>
      <c r="N122" s="334" t="s">
        <v>646</v>
      </c>
    </row>
    <row r="123" spans="12:14">
      <c r="L123" s="333">
        <v>3348</v>
      </c>
      <c r="M123" s="334" t="s">
        <v>513</v>
      </c>
      <c r="N123" s="334" t="s">
        <v>647</v>
      </c>
    </row>
    <row r="124" spans="12:14">
      <c r="L124" s="333">
        <v>3350</v>
      </c>
      <c r="M124" s="334" t="s">
        <v>517</v>
      </c>
      <c r="N124" s="334" t="s">
        <v>648</v>
      </c>
    </row>
    <row r="125" spans="12:14">
      <c r="L125" s="333">
        <v>3351</v>
      </c>
      <c r="M125" s="334" t="s">
        <v>512</v>
      </c>
      <c r="N125" s="334" t="s">
        <v>649</v>
      </c>
    </row>
    <row r="126" spans="12:14">
      <c r="L126" s="333">
        <v>3393</v>
      </c>
      <c r="M126" s="334" t="s">
        <v>513</v>
      </c>
      <c r="N126" s="334" t="s">
        <v>650</v>
      </c>
    </row>
    <row r="127" spans="12:14">
      <c r="L127" s="333">
        <v>3394</v>
      </c>
      <c r="M127" s="334" t="s">
        <v>513</v>
      </c>
      <c r="N127" s="334" t="s">
        <v>651</v>
      </c>
    </row>
    <row r="128" spans="12:14">
      <c r="L128" s="333">
        <v>3397</v>
      </c>
      <c r="M128" s="334" t="s">
        <v>513</v>
      </c>
      <c r="N128" s="334" t="s">
        <v>652</v>
      </c>
    </row>
    <row r="129" spans="12:14">
      <c r="L129" s="333">
        <v>3400</v>
      </c>
      <c r="M129" s="334" t="s">
        <v>513</v>
      </c>
      <c r="N129" s="334" t="s">
        <v>652</v>
      </c>
    </row>
    <row r="130" spans="12:14">
      <c r="L130" s="333">
        <v>3435</v>
      </c>
      <c r="M130" s="334" t="s">
        <v>513</v>
      </c>
      <c r="N130" s="334" t="s">
        <v>653</v>
      </c>
    </row>
    <row r="131" spans="12:14">
      <c r="L131" s="333">
        <v>3442</v>
      </c>
      <c r="M131" s="334" t="s">
        <v>521</v>
      </c>
      <c r="N131" s="334" t="s">
        <v>654</v>
      </c>
    </row>
    <row r="132" spans="12:14">
      <c r="L132" s="333">
        <v>3445</v>
      </c>
      <c r="M132" s="334" t="s">
        <v>518</v>
      </c>
      <c r="N132" s="334" t="s">
        <v>655</v>
      </c>
    </row>
    <row r="133" spans="12:14">
      <c r="L133" s="333">
        <v>3447</v>
      </c>
      <c r="M133" s="334" t="s">
        <v>513</v>
      </c>
      <c r="N133" s="334" t="s">
        <v>656</v>
      </c>
    </row>
    <row r="134" spans="12:14">
      <c r="L134" s="333">
        <v>3450</v>
      </c>
      <c r="M134" s="334" t="s">
        <v>517</v>
      </c>
      <c r="N134" s="334" t="s">
        <v>657</v>
      </c>
    </row>
    <row r="135" spans="12:14">
      <c r="L135" s="333">
        <v>3455</v>
      </c>
      <c r="M135" s="334" t="s">
        <v>517</v>
      </c>
      <c r="N135" s="334" t="s">
        <v>658</v>
      </c>
    </row>
    <row r="136" spans="12:14">
      <c r="L136" s="333">
        <v>3462</v>
      </c>
      <c r="M136" s="334" t="s">
        <v>513</v>
      </c>
      <c r="N136" s="334" t="s">
        <v>659</v>
      </c>
    </row>
    <row r="137" spans="12:14">
      <c r="L137" s="333">
        <v>3463</v>
      </c>
      <c r="M137" s="334" t="s">
        <v>513</v>
      </c>
      <c r="N137" s="334" t="s">
        <v>660</v>
      </c>
    </row>
    <row r="138" spans="12:14">
      <c r="L138" s="333">
        <v>3525</v>
      </c>
      <c r="M138" s="334" t="s">
        <v>516</v>
      </c>
      <c r="N138" s="334" t="s">
        <v>661</v>
      </c>
    </row>
    <row r="139" spans="12:14">
      <c r="L139" s="333">
        <v>3535</v>
      </c>
      <c r="M139" s="334" t="s">
        <v>516</v>
      </c>
      <c r="N139" s="334" t="s">
        <v>662</v>
      </c>
    </row>
    <row r="140" spans="12:14">
      <c r="L140" s="333">
        <v>3550</v>
      </c>
      <c r="M140" s="334" t="s">
        <v>513</v>
      </c>
      <c r="N140" s="334" t="s">
        <v>663</v>
      </c>
    </row>
    <row r="141" spans="12:14">
      <c r="L141" s="333">
        <v>3600</v>
      </c>
      <c r="M141" s="334" t="s">
        <v>512</v>
      </c>
      <c r="N141" s="334" t="s">
        <v>664</v>
      </c>
    </row>
    <row r="142" spans="12:14">
      <c r="L142" s="333">
        <v>3620</v>
      </c>
      <c r="M142" s="334" t="s">
        <v>523</v>
      </c>
      <c r="N142" s="334" t="s">
        <v>665</v>
      </c>
    </row>
    <row r="143" spans="12:14">
      <c r="L143" s="333">
        <v>3792</v>
      </c>
      <c r="M143" s="334" t="s">
        <v>516</v>
      </c>
      <c r="N143" s="334" t="s">
        <v>666</v>
      </c>
    </row>
    <row r="144" spans="12:14">
      <c r="L144" s="333">
        <v>3950</v>
      </c>
      <c r="M144" s="334" t="s">
        <v>512</v>
      </c>
      <c r="N144" s="334" t="s">
        <v>667</v>
      </c>
    </row>
    <row r="145" spans="12:14">
      <c r="L145" s="333">
        <v>3996</v>
      </c>
      <c r="M145" s="334" t="s">
        <v>513</v>
      </c>
      <c r="N145" s="334" t="s">
        <v>668</v>
      </c>
    </row>
    <row r="146" spans="12:14">
      <c r="L146" s="333">
        <v>3997</v>
      </c>
      <c r="M146" s="334" t="s">
        <v>513</v>
      </c>
      <c r="N146" s="334" t="s">
        <v>669</v>
      </c>
    </row>
    <row r="147" spans="12:14">
      <c r="L147" s="333">
        <v>4006</v>
      </c>
      <c r="M147" s="334" t="s">
        <v>517</v>
      </c>
      <c r="N147" s="334" t="s">
        <v>670</v>
      </c>
    </row>
    <row r="148" spans="12:14">
      <c r="L148" s="333">
        <v>4033</v>
      </c>
      <c r="M148" s="334" t="s">
        <v>513</v>
      </c>
      <c r="N148" s="334" t="s">
        <v>671</v>
      </c>
    </row>
    <row r="149" spans="12:14">
      <c r="L149" s="333">
        <v>4045</v>
      </c>
      <c r="M149" s="334" t="s">
        <v>517</v>
      </c>
      <c r="N149" s="334" t="s">
        <v>672</v>
      </c>
    </row>
    <row r="150" spans="12:14">
      <c r="L150" s="333">
        <v>4047</v>
      </c>
      <c r="M150" s="334" t="s">
        <v>521</v>
      </c>
      <c r="N150" s="334" t="s">
        <v>673</v>
      </c>
    </row>
    <row r="151" spans="12:14">
      <c r="L151" s="333">
        <v>4049</v>
      </c>
      <c r="M151" s="334" t="s">
        <v>516</v>
      </c>
      <c r="N151" s="334" t="s">
        <v>674</v>
      </c>
    </row>
    <row r="152" spans="12:14">
      <c r="L152" s="333">
        <v>4051</v>
      </c>
      <c r="M152" s="334" t="s">
        <v>512</v>
      </c>
      <c r="N152" s="334" t="s">
        <v>675</v>
      </c>
    </row>
    <row r="153" spans="12:14">
      <c r="L153" s="333">
        <v>4056</v>
      </c>
      <c r="M153" s="334" t="s">
        <v>516</v>
      </c>
      <c r="N153" s="334" t="s">
        <v>676</v>
      </c>
    </row>
    <row r="154" spans="12:14">
      <c r="L154" s="333">
        <v>4059</v>
      </c>
      <c r="M154" s="334" t="s">
        <v>513</v>
      </c>
      <c r="N154" s="334" t="s">
        <v>677</v>
      </c>
    </row>
    <row r="155" spans="12:14">
      <c r="L155" s="333">
        <v>4063</v>
      </c>
      <c r="M155" s="334" t="s">
        <v>512</v>
      </c>
      <c r="N155" s="334" t="s">
        <v>678</v>
      </c>
    </row>
    <row r="156" spans="12:14">
      <c r="L156" s="333">
        <v>4065</v>
      </c>
      <c r="M156" s="334" t="s">
        <v>513</v>
      </c>
      <c r="N156" s="334" t="s">
        <v>679</v>
      </c>
    </row>
    <row r="157" spans="12:14">
      <c r="L157" s="333">
        <v>4069</v>
      </c>
      <c r="M157" s="334" t="s">
        <v>517</v>
      </c>
      <c r="N157" s="334" t="s">
        <v>680</v>
      </c>
    </row>
    <row r="158" spans="12:14">
      <c r="L158" s="333">
        <v>4076</v>
      </c>
      <c r="M158" s="334" t="s">
        <v>513</v>
      </c>
      <c r="N158" s="334" t="s">
        <v>681</v>
      </c>
    </row>
    <row r="159" spans="12:14">
      <c r="L159" s="333">
        <v>4085</v>
      </c>
      <c r="M159" s="334" t="s">
        <v>512</v>
      </c>
      <c r="N159" s="334" t="s">
        <v>682</v>
      </c>
    </row>
    <row r="160" spans="12:14">
      <c r="L160" s="333">
        <v>4087</v>
      </c>
      <c r="M160" s="334" t="s">
        <v>512</v>
      </c>
      <c r="N160" s="334" t="s">
        <v>683</v>
      </c>
    </row>
    <row r="161" spans="12:14">
      <c r="L161" s="333">
        <v>4095</v>
      </c>
      <c r="M161" s="334" t="s">
        <v>513</v>
      </c>
      <c r="N161" s="334" t="s">
        <v>684</v>
      </c>
    </row>
    <row r="162" spans="12:14">
      <c r="L162" s="333">
        <v>4098</v>
      </c>
      <c r="M162" s="334" t="s">
        <v>513</v>
      </c>
      <c r="N162" s="334" t="s">
        <v>685</v>
      </c>
    </row>
    <row r="163" spans="12:14">
      <c r="L163" s="333">
        <v>4100</v>
      </c>
      <c r="M163" s="334" t="s">
        <v>513</v>
      </c>
      <c r="N163" s="334" t="s">
        <v>686</v>
      </c>
    </row>
    <row r="164" spans="12:14">
      <c r="L164" s="333">
        <v>4101</v>
      </c>
      <c r="M164" s="334" t="s">
        <v>515</v>
      </c>
      <c r="N164" s="334" t="s">
        <v>687</v>
      </c>
    </row>
    <row r="165" spans="12:14">
      <c r="L165" s="333">
        <v>4102</v>
      </c>
      <c r="M165" s="334" t="s">
        <v>512</v>
      </c>
      <c r="N165" s="334" t="s">
        <v>688</v>
      </c>
    </row>
    <row r="166" spans="12:14">
      <c r="L166" s="333">
        <v>4103</v>
      </c>
      <c r="M166" s="334" t="s">
        <v>512</v>
      </c>
      <c r="N166" s="334" t="s">
        <v>689</v>
      </c>
    </row>
    <row r="167" spans="12:14">
      <c r="L167" s="333">
        <v>4110</v>
      </c>
      <c r="M167" s="334" t="s">
        <v>512</v>
      </c>
      <c r="N167" s="334" t="s">
        <v>690</v>
      </c>
    </row>
    <row r="168" spans="12:14">
      <c r="L168" s="333">
        <v>4115</v>
      </c>
      <c r="M168" s="334" t="s">
        <v>515</v>
      </c>
      <c r="N168" s="334" t="s">
        <v>691</v>
      </c>
    </row>
    <row r="169" spans="12:14">
      <c r="L169" s="333">
        <v>4156</v>
      </c>
      <c r="M169" s="334" t="s">
        <v>515</v>
      </c>
      <c r="N169" s="334" t="s">
        <v>692</v>
      </c>
    </row>
    <row r="170" spans="12:14">
      <c r="L170" s="333">
        <v>4208</v>
      </c>
      <c r="M170" s="334" t="s">
        <v>513</v>
      </c>
      <c r="N170" s="334" t="s">
        <v>693</v>
      </c>
    </row>
    <row r="171" spans="12:14">
      <c r="L171" s="333">
        <v>4211</v>
      </c>
      <c r="M171" s="334" t="s">
        <v>517</v>
      </c>
      <c r="N171" s="334" t="s">
        <v>694</v>
      </c>
    </row>
    <row r="172" spans="12:14">
      <c r="L172" s="333">
        <v>4212</v>
      </c>
      <c r="M172" s="334" t="s">
        <v>513</v>
      </c>
      <c r="N172" s="334" t="s">
        <v>695</v>
      </c>
    </row>
    <row r="173" spans="12:14">
      <c r="L173" s="333">
        <v>4219</v>
      </c>
      <c r="M173" s="334" t="s">
        <v>517</v>
      </c>
      <c r="N173" s="334" t="s">
        <v>696</v>
      </c>
    </row>
    <row r="174" spans="12:14">
      <c r="L174" s="333">
        <v>4221</v>
      </c>
      <c r="M174" s="334" t="s">
        <v>523</v>
      </c>
      <c r="N174" s="334" t="s">
        <v>697</v>
      </c>
    </row>
    <row r="175" spans="12:14">
      <c r="L175" s="333">
        <v>4228</v>
      </c>
      <c r="M175" s="334" t="s">
        <v>512</v>
      </c>
      <c r="N175" s="334" t="s">
        <v>698</v>
      </c>
    </row>
    <row r="176" spans="12:14">
      <c r="L176" s="333">
        <v>4233</v>
      </c>
      <c r="M176" s="334" t="s">
        <v>521</v>
      </c>
      <c r="N176" s="334" t="s">
        <v>699</v>
      </c>
    </row>
    <row r="177" spans="12:14">
      <c r="L177" s="333">
        <v>4238</v>
      </c>
      <c r="M177" s="334" t="s">
        <v>521</v>
      </c>
      <c r="N177" s="334" t="s">
        <v>700</v>
      </c>
    </row>
    <row r="178" spans="12:14">
      <c r="L178" s="333">
        <v>4239</v>
      </c>
      <c r="M178" s="334" t="s">
        <v>513</v>
      </c>
      <c r="N178" s="334" t="s">
        <v>701</v>
      </c>
    </row>
    <row r="179" spans="12:14">
      <c r="L179" s="333">
        <v>4241</v>
      </c>
      <c r="M179" s="334" t="s">
        <v>516</v>
      </c>
      <c r="N179" s="334" t="s">
        <v>702</v>
      </c>
    </row>
    <row r="180" spans="12:14">
      <c r="L180" s="333">
        <v>4247</v>
      </c>
      <c r="M180" s="334" t="s">
        <v>521</v>
      </c>
      <c r="N180" s="334" t="s">
        <v>703</v>
      </c>
    </row>
    <row r="181" spans="12:14">
      <c r="L181" s="333">
        <v>4255</v>
      </c>
      <c r="M181" s="334" t="s">
        <v>513</v>
      </c>
      <c r="N181" s="334" t="s">
        <v>704</v>
      </c>
    </row>
    <row r="182" spans="12:14">
      <c r="L182" s="333">
        <v>4262</v>
      </c>
      <c r="M182" s="334" t="s">
        <v>513</v>
      </c>
      <c r="N182" s="334" t="s">
        <v>705</v>
      </c>
    </row>
    <row r="183" spans="12:14">
      <c r="L183" s="333">
        <v>4263</v>
      </c>
      <c r="M183" s="334" t="s">
        <v>513</v>
      </c>
      <c r="N183" s="334" t="s">
        <v>706</v>
      </c>
    </row>
    <row r="184" spans="12:14">
      <c r="L184" s="333">
        <v>4268</v>
      </c>
      <c r="M184" s="334" t="s">
        <v>515</v>
      </c>
      <c r="N184" s="334" t="s">
        <v>707</v>
      </c>
    </row>
    <row r="185" spans="12:14">
      <c r="L185" s="333">
        <v>4270</v>
      </c>
      <c r="M185" s="334" t="s">
        <v>515</v>
      </c>
      <c r="N185" s="334" t="s">
        <v>708</v>
      </c>
    </row>
    <row r="186" spans="12:14">
      <c r="L186" s="333">
        <v>4370</v>
      </c>
      <c r="M186" s="334" t="s">
        <v>521</v>
      </c>
      <c r="N186" s="334" t="s">
        <v>709</v>
      </c>
    </row>
    <row r="187" spans="12:14">
      <c r="L187" s="333">
        <v>4371</v>
      </c>
      <c r="M187" s="334" t="s">
        <v>515</v>
      </c>
      <c r="N187" s="334" t="s">
        <v>710</v>
      </c>
    </row>
    <row r="188" spans="12:14">
      <c r="L188" s="333">
        <v>4416</v>
      </c>
      <c r="M188" s="334" t="s">
        <v>515</v>
      </c>
      <c r="N188" s="334" t="s">
        <v>711</v>
      </c>
    </row>
    <row r="189" spans="12:14">
      <c r="L189" s="333">
        <v>4430</v>
      </c>
      <c r="M189" s="334" t="s">
        <v>513</v>
      </c>
      <c r="N189" s="334" t="s">
        <v>712</v>
      </c>
    </row>
    <row r="190" spans="12:14">
      <c r="L190" s="333">
        <v>4439</v>
      </c>
      <c r="M190" s="334" t="s">
        <v>521</v>
      </c>
      <c r="N190" s="334" t="s">
        <v>713</v>
      </c>
    </row>
    <row r="191" spans="12:14">
      <c r="L191" s="333">
        <v>4440</v>
      </c>
      <c r="M191" s="334" t="s">
        <v>515</v>
      </c>
      <c r="N191" s="334" t="s">
        <v>714</v>
      </c>
    </row>
    <row r="192" spans="12:14">
      <c r="L192" s="333">
        <v>4461</v>
      </c>
      <c r="M192" s="334" t="s">
        <v>512</v>
      </c>
      <c r="N192" s="334" t="s">
        <v>715</v>
      </c>
    </row>
    <row r="193" spans="12:14">
      <c r="L193" s="333">
        <v>4491</v>
      </c>
      <c r="M193" s="334" t="s">
        <v>513</v>
      </c>
      <c r="N193" s="334" t="s">
        <v>716</v>
      </c>
    </row>
    <row r="194" spans="12:14">
      <c r="L194" s="333">
        <v>4602</v>
      </c>
      <c r="M194" s="334" t="s">
        <v>513</v>
      </c>
      <c r="N194" s="334" t="s">
        <v>717</v>
      </c>
    </row>
    <row r="195" spans="12:14">
      <c r="L195" s="333">
        <v>4603</v>
      </c>
      <c r="M195" s="334" t="s">
        <v>515</v>
      </c>
      <c r="N195" s="334" t="s">
        <v>717</v>
      </c>
    </row>
    <row r="196" spans="12:14">
      <c r="L196" s="333">
        <v>4605</v>
      </c>
      <c r="M196" s="334" t="s">
        <v>512</v>
      </c>
      <c r="N196" s="334" t="s">
        <v>718</v>
      </c>
    </row>
    <row r="197" spans="12:14">
      <c r="L197" s="333">
        <v>4610</v>
      </c>
      <c r="M197" s="334" t="s">
        <v>525</v>
      </c>
      <c r="N197" s="334" t="s">
        <v>719</v>
      </c>
    </row>
    <row r="198" spans="12:14">
      <c r="L198" s="333">
        <v>4629</v>
      </c>
      <c r="M198" s="334" t="s">
        <v>513</v>
      </c>
      <c r="N198" s="334" t="s">
        <v>720</v>
      </c>
    </row>
    <row r="199" spans="12:14">
      <c r="L199" s="333">
        <v>4630</v>
      </c>
      <c r="M199" s="334" t="s">
        <v>522</v>
      </c>
      <c r="N199" s="334" t="s">
        <v>721</v>
      </c>
    </row>
    <row r="200" spans="12:14">
      <c r="L200" s="333">
        <v>4631</v>
      </c>
      <c r="M200" s="334" t="s">
        <v>513</v>
      </c>
      <c r="N200" s="334" t="s">
        <v>722</v>
      </c>
    </row>
    <row r="201" spans="12:14">
      <c r="L201" s="333">
        <v>4632</v>
      </c>
      <c r="M201" s="334" t="s">
        <v>513</v>
      </c>
      <c r="N201" s="334" t="s">
        <v>723</v>
      </c>
    </row>
    <row r="202" spans="12:14">
      <c r="L202" s="333">
        <v>4633</v>
      </c>
      <c r="M202" s="334" t="s">
        <v>513</v>
      </c>
      <c r="N202" s="334" t="s">
        <v>722</v>
      </c>
    </row>
    <row r="203" spans="12:14">
      <c r="L203" s="333">
        <v>4635</v>
      </c>
      <c r="M203" s="334" t="s">
        <v>523</v>
      </c>
      <c r="N203" s="334" t="s">
        <v>724</v>
      </c>
    </row>
    <row r="204" spans="12:14">
      <c r="L204" s="333">
        <v>4798</v>
      </c>
      <c r="M204" s="334" t="s">
        <v>512</v>
      </c>
      <c r="N204" s="334" t="s">
        <v>725</v>
      </c>
    </row>
    <row r="205" spans="12:14">
      <c r="L205" s="333">
        <v>4801</v>
      </c>
      <c r="M205" s="334" t="s">
        <v>512</v>
      </c>
      <c r="N205" s="334" t="s">
        <v>726</v>
      </c>
    </row>
    <row r="206" spans="12:14">
      <c r="L206" s="333">
        <v>4804</v>
      </c>
      <c r="M206" s="334" t="s">
        <v>513</v>
      </c>
      <c r="N206" s="334" t="s">
        <v>727</v>
      </c>
    </row>
    <row r="207" spans="12:14">
      <c r="L207" s="333">
        <v>4805</v>
      </c>
      <c r="M207" s="334" t="s">
        <v>522</v>
      </c>
      <c r="N207" s="334" t="s">
        <v>728</v>
      </c>
    </row>
    <row r="208" spans="12:14">
      <c r="L208" s="333">
        <v>4811</v>
      </c>
      <c r="M208" s="334" t="s">
        <v>513</v>
      </c>
      <c r="N208" s="334" t="s">
        <v>729</v>
      </c>
    </row>
    <row r="209" spans="12:14">
      <c r="L209" s="333">
        <v>4815</v>
      </c>
      <c r="M209" s="334" t="s">
        <v>516</v>
      </c>
      <c r="N209" s="334" t="s">
        <v>730</v>
      </c>
    </row>
    <row r="210" spans="12:14">
      <c r="L210" s="333">
        <v>4818</v>
      </c>
      <c r="M210" s="334" t="s">
        <v>512</v>
      </c>
      <c r="N210" s="334" t="s">
        <v>731</v>
      </c>
    </row>
    <row r="211" spans="12:14">
      <c r="L211" s="333">
        <v>4822</v>
      </c>
      <c r="M211" s="334" t="s">
        <v>513</v>
      </c>
      <c r="N211" s="334" t="s">
        <v>732</v>
      </c>
    </row>
    <row r="212" spans="12:14">
      <c r="L212" s="333">
        <v>4828</v>
      </c>
      <c r="M212" s="334" t="s">
        <v>517</v>
      </c>
      <c r="N212" s="334" t="s">
        <v>733</v>
      </c>
    </row>
    <row r="213" spans="12:14">
      <c r="L213" s="333">
        <v>4829</v>
      </c>
      <c r="M213" s="334" t="s">
        <v>521</v>
      </c>
      <c r="N213" s="334" t="s">
        <v>733</v>
      </c>
    </row>
    <row r="214" spans="12:14">
      <c r="L214" s="333">
        <v>4846</v>
      </c>
      <c r="M214" s="334" t="s">
        <v>521</v>
      </c>
      <c r="N214" s="334" t="s">
        <v>734</v>
      </c>
    </row>
    <row r="215" spans="12:14">
      <c r="L215" s="333">
        <v>4849</v>
      </c>
      <c r="M215" s="334" t="s">
        <v>513</v>
      </c>
      <c r="N215" s="334" t="s">
        <v>735</v>
      </c>
    </row>
    <row r="216" spans="12:14">
      <c r="L216" s="333">
        <v>4853</v>
      </c>
      <c r="M216" s="334" t="s">
        <v>513</v>
      </c>
      <c r="N216" s="334" t="s">
        <v>736</v>
      </c>
    </row>
    <row r="217" spans="12:14">
      <c r="L217" s="333">
        <v>4869</v>
      </c>
      <c r="M217" s="334" t="s">
        <v>513</v>
      </c>
      <c r="N217" s="334" t="s">
        <v>737</v>
      </c>
    </row>
    <row r="218" spans="12:14">
      <c r="L218" s="333">
        <v>4876</v>
      </c>
      <c r="M218" s="334" t="s">
        <v>513</v>
      </c>
      <c r="N218" s="334" t="s">
        <v>738</v>
      </c>
    </row>
    <row r="219" spans="12:14">
      <c r="L219" s="333">
        <v>4877</v>
      </c>
      <c r="M219" s="334" t="s">
        <v>516</v>
      </c>
      <c r="N219" s="334" t="s">
        <v>739</v>
      </c>
    </row>
    <row r="220" spans="12:14">
      <c r="L220" s="333">
        <v>4881</v>
      </c>
      <c r="M220" s="334" t="s">
        <v>524</v>
      </c>
      <c r="N220" s="334" t="s">
        <v>740</v>
      </c>
    </row>
    <row r="221" spans="12:14">
      <c r="L221" s="333">
        <v>4882</v>
      </c>
      <c r="M221" s="334" t="s">
        <v>517</v>
      </c>
      <c r="N221" s="334" t="s">
        <v>741</v>
      </c>
    </row>
    <row r="222" spans="12:14">
      <c r="L222" s="333">
        <v>4885</v>
      </c>
      <c r="M222" s="334" t="s">
        <v>513</v>
      </c>
      <c r="N222" s="334" t="s">
        <v>742</v>
      </c>
    </row>
    <row r="223" spans="12:14">
      <c r="L223" s="333">
        <v>4887</v>
      </c>
      <c r="M223" s="334" t="s">
        <v>512</v>
      </c>
      <c r="N223" s="334" t="s">
        <v>743</v>
      </c>
    </row>
    <row r="224" spans="12:14">
      <c r="L224" s="333">
        <v>4888</v>
      </c>
      <c r="M224" s="334" t="s">
        <v>517</v>
      </c>
      <c r="N224" s="334" t="s">
        <v>744</v>
      </c>
    </row>
    <row r="225" spans="12:14">
      <c r="L225" s="333">
        <v>4890</v>
      </c>
      <c r="M225" s="334" t="s">
        <v>516</v>
      </c>
      <c r="N225" s="334" t="s">
        <v>745</v>
      </c>
    </row>
    <row r="226" spans="12:14">
      <c r="L226" s="333">
        <v>4902</v>
      </c>
      <c r="M226" s="334" t="s">
        <v>517</v>
      </c>
      <c r="N226" s="334" t="s">
        <v>746</v>
      </c>
    </row>
    <row r="227" spans="12:14">
      <c r="L227" s="333">
        <v>4903</v>
      </c>
      <c r="M227" s="334" t="s">
        <v>512</v>
      </c>
      <c r="N227" s="334" t="s">
        <v>747</v>
      </c>
    </row>
    <row r="228" spans="12:14">
      <c r="L228" s="333">
        <v>4905</v>
      </c>
      <c r="M228" s="334" t="s">
        <v>521</v>
      </c>
      <c r="N228" s="334" t="s">
        <v>748</v>
      </c>
    </row>
    <row r="229" spans="12:14">
      <c r="L229" s="333">
        <v>4907</v>
      </c>
      <c r="M229" s="334" t="s">
        <v>512</v>
      </c>
      <c r="N229" s="334" t="s">
        <v>749</v>
      </c>
    </row>
    <row r="230" spans="12:14">
      <c r="L230" s="333">
        <v>4915</v>
      </c>
      <c r="M230" s="334" t="s">
        <v>516</v>
      </c>
      <c r="N230" s="334" t="s">
        <v>750</v>
      </c>
    </row>
    <row r="231" spans="12:14">
      <c r="L231" s="333">
        <v>4922</v>
      </c>
      <c r="M231" s="334" t="s">
        <v>513</v>
      </c>
      <c r="N231" s="334" t="s">
        <v>751</v>
      </c>
    </row>
    <row r="232" spans="12:14">
      <c r="L232" s="333">
        <v>4939</v>
      </c>
      <c r="M232" s="334" t="s">
        <v>513</v>
      </c>
      <c r="N232" s="334" t="s">
        <v>752</v>
      </c>
    </row>
    <row r="233" spans="12:14">
      <c r="L233" s="333">
        <v>4940</v>
      </c>
      <c r="M233" s="334" t="s">
        <v>516</v>
      </c>
      <c r="N233" s="334" t="s">
        <v>753</v>
      </c>
    </row>
    <row r="234" spans="12:14">
      <c r="L234" s="333">
        <v>4941</v>
      </c>
      <c r="M234" s="334" t="s">
        <v>512</v>
      </c>
      <c r="N234" s="334" t="s">
        <v>754</v>
      </c>
    </row>
    <row r="235" spans="12:14">
      <c r="L235" s="333">
        <v>4943</v>
      </c>
      <c r="M235" s="334" t="s">
        <v>513</v>
      </c>
      <c r="N235" s="334" t="s">
        <v>755</v>
      </c>
    </row>
    <row r="236" spans="12:14">
      <c r="L236" s="333">
        <v>4944</v>
      </c>
      <c r="M236" s="334" t="s">
        <v>513</v>
      </c>
      <c r="N236" s="334" t="s">
        <v>756</v>
      </c>
    </row>
    <row r="237" spans="12:14">
      <c r="L237" s="333">
        <v>4948</v>
      </c>
      <c r="M237" s="334" t="s">
        <v>513</v>
      </c>
      <c r="N237" s="334" t="s">
        <v>757</v>
      </c>
    </row>
    <row r="238" spans="12:14">
      <c r="L238" s="333">
        <v>4952</v>
      </c>
      <c r="M238" s="334" t="s">
        <v>513</v>
      </c>
      <c r="N238" s="334" t="s">
        <v>757</v>
      </c>
    </row>
    <row r="239" spans="12:14">
      <c r="L239" s="333">
        <v>4953</v>
      </c>
      <c r="M239" s="334" t="s">
        <v>513</v>
      </c>
      <c r="N239" s="334" t="s">
        <v>757</v>
      </c>
    </row>
    <row r="240" spans="12:14">
      <c r="L240" s="333">
        <v>4960</v>
      </c>
      <c r="M240" s="334" t="s">
        <v>517</v>
      </c>
      <c r="N240" s="334" t="s">
        <v>740</v>
      </c>
    </row>
    <row r="241" spans="12:14">
      <c r="L241" s="333">
        <v>4961</v>
      </c>
      <c r="M241" s="334" t="s">
        <v>513</v>
      </c>
      <c r="N241" s="334" t="s">
        <v>740</v>
      </c>
    </row>
    <row r="242" spans="12:14">
      <c r="L242" s="333">
        <v>4962</v>
      </c>
      <c r="M242" s="334" t="s">
        <v>517</v>
      </c>
      <c r="N242" s="334" t="s">
        <v>740</v>
      </c>
    </row>
    <row r="243" spans="12:14">
      <c r="L243" s="333">
        <v>4963</v>
      </c>
      <c r="M243" s="334" t="s">
        <v>516</v>
      </c>
      <c r="N243" s="334" t="s">
        <v>740</v>
      </c>
    </row>
    <row r="244" spans="12:14">
      <c r="L244" s="333">
        <v>4964</v>
      </c>
      <c r="M244" s="334" t="s">
        <v>517</v>
      </c>
      <c r="N244" s="334" t="s">
        <v>758</v>
      </c>
    </row>
    <row r="245" spans="12:14">
      <c r="L245" s="333">
        <v>4965</v>
      </c>
      <c r="M245" s="334" t="s">
        <v>517</v>
      </c>
      <c r="N245" s="334" t="s">
        <v>741</v>
      </c>
    </row>
    <row r="246" spans="12:14">
      <c r="L246" s="333">
        <v>4966</v>
      </c>
      <c r="M246" s="334" t="s">
        <v>512</v>
      </c>
      <c r="N246" s="334" t="s">
        <v>740</v>
      </c>
    </row>
    <row r="247" spans="12:14">
      <c r="L247" s="333">
        <v>4968</v>
      </c>
      <c r="M247" s="334" t="s">
        <v>517</v>
      </c>
      <c r="N247" s="334" t="s">
        <v>740</v>
      </c>
    </row>
    <row r="248" spans="12:14">
      <c r="L248" s="333">
        <v>4970</v>
      </c>
      <c r="M248" s="334" t="s">
        <v>513</v>
      </c>
      <c r="N248" s="334" t="s">
        <v>757</v>
      </c>
    </row>
    <row r="249" spans="12:14">
      <c r="L249" s="333">
        <v>4976</v>
      </c>
      <c r="M249" s="334" t="s">
        <v>513</v>
      </c>
      <c r="N249" s="334" t="s">
        <v>740</v>
      </c>
    </row>
    <row r="250" spans="12:14">
      <c r="L250" s="333">
        <v>4982</v>
      </c>
      <c r="M250" s="334" t="s">
        <v>516</v>
      </c>
      <c r="N250" s="334" t="s">
        <v>740</v>
      </c>
    </row>
    <row r="251" spans="12:14">
      <c r="L251" s="333">
        <v>4997</v>
      </c>
      <c r="M251" s="334" t="s">
        <v>513</v>
      </c>
      <c r="N251" s="334" t="s">
        <v>759</v>
      </c>
    </row>
    <row r="252" spans="12:14">
      <c r="L252" s="333">
        <v>4998</v>
      </c>
      <c r="M252" s="334" t="s">
        <v>512</v>
      </c>
      <c r="N252" s="334" t="s">
        <v>760</v>
      </c>
    </row>
    <row r="253" spans="12:14">
      <c r="L253" s="333">
        <v>5001</v>
      </c>
      <c r="M253" s="334" t="s">
        <v>517</v>
      </c>
      <c r="N253" s="334" t="s">
        <v>761</v>
      </c>
    </row>
    <row r="254" spans="12:14">
      <c r="L254" s="333">
        <v>5002</v>
      </c>
      <c r="M254" s="334" t="s">
        <v>513</v>
      </c>
      <c r="N254" s="334" t="s">
        <v>762</v>
      </c>
    </row>
    <row r="255" spans="12:14">
      <c r="L255" s="333">
        <v>5022</v>
      </c>
      <c r="M255" s="334" t="s">
        <v>521</v>
      </c>
      <c r="N255" s="334" t="s">
        <v>763</v>
      </c>
    </row>
    <row r="256" spans="12:14">
      <c r="L256" s="333">
        <v>5031</v>
      </c>
      <c r="M256" s="334" t="s">
        <v>513</v>
      </c>
      <c r="N256" s="334" t="s">
        <v>764</v>
      </c>
    </row>
    <row r="257" spans="12:14">
      <c r="L257" s="333">
        <v>5035</v>
      </c>
      <c r="M257" s="334" t="s">
        <v>513</v>
      </c>
      <c r="N257" s="334" t="s">
        <v>765</v>
      </c>
    </row>
    <row r="258" spans="12:14">
      <c r="L258" s="333">
        <v>5040</v>
      </c>
      <c r="M258" s="334" t="s">
        <v>515</v>
      </c>
      <c r="N258" s="334" t="s">
        <v>766</v>
      </c>
    </row>
    <row r="259" spans="12:14">
      <c r="L259" s="333">
        <v>5042</v>
      </c>
      <c r="M259" s="334" t="s">
        <v>515</v>
      </c>
      <c r="N259" s="334" t="s">
        <v>767</v>
      </c>
    </row>
    <row r="260" spans="12:14">
      <c r="L260" s="333">
        <v>5043</v>
      </c>
      <c r="M260" s="334" t="s">
        <v>513</v>
      </c>
      <c r="N260" s="334" t="s">
        <v>768</v>
      </c>
    </row>
    <row r="261" spans="12:14">
      <c r="L261" s="333">
        <v>5060</v>
      </c>
      <c r="M261" s="334" t="s">
        <v>516</v>
      </c>
      <c r="N261" s="334" t="s">
        <v>769</v>
      </c>
    </row>
    <row r="262" spans="12:14">
      <c r="L262" s="333">
        <v>5062</v>
      </c>
      <c r="M262" s="334" t="s">
        <v>513</v>
      </c>
      <c r="N262" s="334" t="s">
        <v>770</v>
      </c>
    </row>
    <row r="263" spans="12:14">
      <c r="L263" s="333">
        <v>5066</v>
      </c>
      <c r="M263" s="334" t="s">
        <v>513</v>
      </c>
      <c r="N263" s="334" t="s">
        <v>771</v>
      </c>
    </row>
    <row r="264" spans="12:14">
      <c r="L264" s="333">
        <v>5069</v>
      </c>
      <c r="M264" s="334" t="s">
        <v>513</v>
      </c>
      <c r="N264" s="334" t="s">
        <v>772</v>
      </c>
    </row>
    <row r="265" spans="12:14">
      <c r="L265" s="333">
        <v>5072</v>
      </c>
      <c r="M265" s="334" t="s">
        <v>515</v>
      </c>
      <c r="N265" s="334" t="s">
        <v>773</v>
      </c>
    </row>
    <row r="266" spans="12:14">
      <c r="L266" s="333">
        <v>5075</v>
      </c>
      <c r="M266" s="334" t="s">
        <v>513</v>
      </c>
      <c r="N266" s="334" t="s">
        <v>774</v>
      </c>
    </row>
    <row r="267" spans="12:14">
      <c r="L267" s="333">
        <v>5076</v>
      </c>
      <c r="M267" s="334" t="s">
        <v>513</v>
      </c>
      <c r="N267" s="334" t="s">
        <v>775</v>
      </c>
    </row>
    <row r="268" spans="12:14">
      <c r="L268" s="333">
        <v>5077</v>
      </c>
      <c r="M268" s="334" t="s">
        <v>515</v>
      </c>
      <c r="N268" s="334" t="s">
        <v>776</v>
      </c>
    </row>
    <row r="269" spans="12:14">
      <c r="L269" s="333">
        <v>5080</v>
      </c>
      <c r="M269" s="334" t="s">
        <v>513</v>
      </c>
      <c r="N269" s="334" t="s">
        <v>777</v>
      </c>
    </row>
    <row r="270" spans="12:14">
      <c r="L270" s="333">
        <v>5222</v>
      </c>
      <c r="M270" s="334" t="s">
        <v>517</v>
      </c>
      <c r="N270" s="334" t="s">
        <v>778</v>
      </c>
    </row>
    <row r="271" spans="12:14">
      <c r="L271" s="333">
        <v>5250</v>
      </c>
      <c r="M271" s="334" t="s">
        <v>521</v>
      </c>
      <c r="N271" s="334" t="s">
        <v>779</v>
      </c>
    </row>
    <row r="272" spans="12:14">
      <c r="L272" s="333">
        <v>5252</v>
      </c>
      <c r="M272" s="334" t="s">
        <v>525</v>
      </c>
      <c r="N272" s="334" t="s">
        <v>780</v>
      </c>
    </row>
    <row r="273" spans="12:14">
      <c r="L273" s="333">
        <v>5256</v>
      </c>
      <c r="M273" s="334" t="s">
        <v>513</v>
      </c>
      <c r="N273" s="334" t="s">
        <v>781</v>
      </c>
    </row>
    <row r="274" spans="12:14">
      <c r="L274" s="333">
        <v>5269</v>
      </c>
      <c r="M274" s="334" t="s">
        <v>513</v>
      </c>
      <c r="N274" s="334" t="s">
        <v>782</v>
      </c>
    </row>
    <row r="275" spans="12:14">
      <c r="L275" s="333">
        <v>5307</v>
      </c>
      <c r="M275" s="334" t="s">
        <v>513</v>
      </c>
      <c r="N275" s="334" t="s">
        <v>783</v>
      </c>
    </row>
    <row r="276" spans="12:14">
      <c r="L276" s="333">
        <v>5311</v>
      </c>
      <c r="M276" s="334" t="s">
        <v>514</v>
      </c>
      <c r="N276" s="334" t="e">
        <v>#N/A</v>
      </c>
    </row>
    <row r="277" spans="12:14">
      <c r="L277" s="333">
        <v>5323</v>
      </c>
      <c r="M277" s="334" t="s">
        <v>513</v>
      </c>
      <c r="N277" s="334" t="s">
        <v>784</v>
      </c>
    </row>
    <row r="278" spans="12:14">
      <c r="L278" s="333">
        <v>5330</v>
      </c>
      <c r="M278" s="334" t="s">
        <v>516</v>
      </c>
      <c r="N278" s="334" t="s">
        <v>785</v>
      </c>
    </row>
    <row r="279" spans="12:14">
      <c r="L279" s="333">
        <v>5331</v>
      </c>
      <c r="M279" s="334" t="s">
        <v>515</v>
      </c>
      <c r="N279" s="334" t="s">
        <v>786</v>
      </c>
    </row>
    <row r="280" spans="12:14">
      <c r="L280" s="333">
        <v>5338</v>
      </c>
      <c r="M280" s="334" t="s">
        <v>513</v>
      </c>
      <c r="N280" s="334" t="s">
        <v>787</v>
      </c>
    </row>
    <row r="281" spans="12:14">
      <c r="L281" s="333">
        <v>5341</v>
      </c>
      <c r="M281" s="334" t="s">
        <v>513</v>
      </c>
      <c r="N281" s="334" t="s">
        <v>788</v>
      </c>
    </row>
    <row r="282" spans="12:14">
      <c r="L282" s="333">
        <v>5342</v>
      </c>
      <c r="M282" s="334" t="s">
        <v>513</v>
      </c>
      <c r="N282" s="334" t="s">
        <v>788</v>
      </c>
    </row>
    <row r="283" spans="12:14">
      <c r="L283" s="333">
        <v>5344</v>
      </c>
      <c r="M283" s="334" t="s">
        <v>513</v>
      </c>
      <c r="N283" s="334" t="s">
        <v>789</v>
      </c>
    </row>
    <row r="284" spans="12:14">
      <c r="L284" s="333">
        <v>5345</v>
      </c>
      <c r="M284" s="334" t="s">
        <v>521</v>
      </c>
      <c r="N284" s="334" t="s">
        <v>790</v>
      </c>
    </row>
    <row r="285" spans="12:14">
      <c r="L285" s="333">
        <v>5347</v>
      </c>
      <c r="M285" s="334" t="s">
        <v>512</v>
      </c>
      <c r="N285" s="334" t="s">
        <v>791</v>
      </c>
    </row>
    <row r="286" spans="12:14">
      <c r="L286" s="333">
        <v>5351</v>
      </c>
      <c r="M286" s="334" t="s">
        <v>513</v>
      </c>
      <c r="N286" s="334" t="s">
        <v>792</v>
      </c>
    </row>
    <row r="287" spans="12:14">
      <c r="L287" s="333">
        <v>5357</v>
      </c>
      <c r="M287" s="334" t="s">
        <v>512</v>
      </c>
      <c r="N287" s="334" t="s">
        <v>793</v>
      </c>
    </row>
    <row r="288" spans="12:14">
      <c r="L288" s="333">
        <v>5362</v>
      </c>
      <c r="M288" s="334" t="s">
        <v>513</v>
      </c>
      <c r="N288" s="334" t="s">
        <v>794</v>
      </c>
    </row>
    <row r="289" spans="12:14">
      <c r="L289" s="333">
        <v>5378</v>
      </c>
      <c r="M289" s="334" t="s">
        <v>515</v>
      </c>
      <c r="N289" s="334" t="s">
        <v>795</v>
      </c>
    </row>
    <row r="290" spans="12:14">
      <c r="L290" s="333">
        <v>5398</v>
      </c>
      <c r="M290" s="334" t="s">
        <v>513</v>
      </c>
      <c r="N290" s="334" t="s">
        <v>796</v>
      </c>
    </row>
    <row r="291" spans="12:14">
      <c r="L291" s="333">
        <v>5402</v>
      </c>
      <c r="M291" s="334" t="s">
        <v>513</v>
      </c>
      <c r="N291" s="334" t="s">
        <v>797</v>
      </c>
    </row>
    <row r="292" spans="12:14">
      <c r="L292" s="333">
        <v>6023</v>
      </c>
      <c r="M292" s="334" t="s">
        <v>513</v>
      </c>
      <c r="N292" s="334" t="s">
        <v>798</v>
      </c>
    </row>
    <row r="293" spans="12:14">
      <c r="L293" s="333">
        <v>6040</v>
      </c>
      <c r="M293" s="334" t="s">
        <v>512</v>
      </c>
      <c r="N293" s="334" t="s">
        <v>799</v>
      </c>
    </row>
    <row r="294" spans="12:14">
      <c r="L294" s="333">
        <v>6065</v>
      </c>
      <c r="M294" s="334" t="s">
        <v>513</v>
      </c>
      <c r="N294" s="334" t="s">
        <v>800</v>
      </c>
    </row>
    <row r="295" spans="12:14">
      <c r="L295" s="333">
        <v>6129</v>
      </c>
      <c r="M295" s="334" t="s">
        <v>512</v>
      </c>
      <c r="N295" s="334" t="s">
        <v>801</v>
      </c>
    </row>
    <row r="296" spans="12:14">
      <c r="L296" s="333">
        <v>6136</v>
      </c>
      <c r="M296" s="334" t="s">
        <v>513</v>
      </c>
      <c r="N296" s="334" t="s">
        <v>802</v>
      </c>
    </row>
    <row r="297" spans="12:14">
      <c r="L297" s="333">
        <v>6141</v>
      </c>
      <c r="M297" s="334" t="s">
        <v>512</v>
      </c>
      <c r="N297" s="334" t="s">
        <v>803</v>
      </c>
    </row>
    <row r="298" spans="12:14">
      <c r="L298" s="333">
        <v>6199</v>
      </c>
      <c r="M298" s="334" t="s">
        <v>513</v>
      </c>
      <c r="N298" s="334" t="s">
        <v>804</v>
      </c>
    </row>
    <row r="299" spans="12:14">
      <c r="L299" s="333">
        <v>6250</v>
      </c>
      <c r="M299" s="334" t="s">
        <v>513</v>
      </c>
      <c r="N299" s="334" t="s">
        <v>805</v>
      </c>
    </row>
    <row r="300" spans="12:14">
      <c r="L300" s="333">
        <v>6260</v>
      </c>
      <c r="M300" s="334" t="s">
        <v>516</v>
      </c>
      <c r="N300" s="334" t="s">
        <v>806</v>
      </c>
    </row>
    <row r="301" spans="12:14">
      <c r="L301" s="333">
        <v>6281</v>
      </c>
      <c r="M301" s="334" t="s">
        <v>521</v>
      </c>
      <c r="N301" s="334" t="s">
        <v>807</v>
      </c>
    </row>
    <row r="302" spans="12:14">
      <c r="L302" s="333">
        <v>6283</v>
      </c>
      <c r="M302" s="334" t="s">
        <v>515</v>
      </c>
      <c r="N302" s="334" t="s">
        <v>808</v>
      </c>
    </row>
    <row r="303" spans="12:14">
      <c r="L303" s="333">
        <v>6340</v>
      </c>
      <c r="M303" s="334" t="s">
        <v>512</v>
      </c>
      <c r="N303" s="334" t="s">
        <v>809</v>
      </c>
    </row>
    <row r="304" spans="12:14">
      <c r="L304" s="333">
        <v>6350</v>
      </c>
      <c r="M304" s="334" t="s">
        <v>512</v>
      </c>
      <c r="N304" s="334" t="s">
        <v>810</v>
      </c>
    </row>
    <row r="305" spans="12:14">
      <c r="L305" s="333">
        <v>6370</v>
      </c>
      <c r="M305" s="334" t="s">
        <v>521</v>
      </c>
      <c r="N305" s="334" t="s">
        <v>811</v>
      </c>
    </row>
    <row r="306" spans="12:14">
      <c r="L306" s="333">
        <v>6371</v>
      </c>
      <c r="M306" s="334" t="s">
        <v>521</v>
      </c>
      <c r="N306" s="334" t="s">
        <v>812</v>
      </c>
    </row>
    <row r="307" spans="12:14">
      <c r="L307" s="333">
        <v>6374</v>
      </c>
      <c r="M307" s="334" t="s">
        <v>514</v>
      </c>
      <c r="N307" s="334" t="s">
        <v>813</v>
      </c>
    </row>
    <row r="308" spans="12:14">
      <c r="L308" s="333">
        <v>6428</v>
      </c>
      <c r="M308" s="334" t="s">
        <v>513</v>
      </c>
      <c r="N308" s="334" t="s">
        <v>814</v>
      </c>
    </row>
    <row r="309" spans="12:14">
      <c r="L309" s="333">
        <v>6439</v>
      </c>
      <c r="M309" s="334" t="s">
        <v>513</v>
      </c>
      <c r="N309" s="334" t="s">
        <v>815</v>
      </c>
    </row>
    <row r="310" spans="12:14">
      <c r="L310" s="333">
        <v>6442</v>
      </c>
      <c r="M310" s="334" t="s">
        <v>515</v>
      </c>
      <c r="N310" s="334" t="s">
        <v>816</v>
      </c>
    </row>
    <row r="311" spans="12:14">
      <c r="L311" s="333">
        <v>6450</v>
      </c>
      <c r="M311" s="334" t="s">
        <v>515</v>
      </c>
      <c r="N311" s="334" t="s">
        <v>817</v>
      </c>
    </row>
    <row r="312" spans="12:14">
      <c r="L312" s="333">
        <v>6451</v>
      </c>
      <c r="M312" s="334" t="s">
        <v>524</v>
      </c>
      <c r="N312" s="334" t="s">
        <v>818</v>
      </c>
    </row>
    <row r="313" spans="12:14">
      <c r="L313" s="333">
        <v>6452</v>
      </c>
      <c r="M313" s="334" t="s">
        <v>516</v>
      </c>
      <c r="N313" s="334" t="s">
        <v>819</v>
      </c>
    </row>
    <row r="314" spans="12:14">
      <c r="L314" s="333">
        <v>6455</v>
      </c>
      <c r="M314" s="334" t="s">
        <v>515</v>
      </c>
      <c r="N314" s="334" t="s">
        <v>820</v>
      </c>
    </row>
    <row r="315" spans="12:14">
      <c r="L315" s="333">
        <v>6470</v>
      </c>
      <c r="M315" s="334" t="s">
        <v>521</v>
      </c>
      <c r="N315" s="334" t="s">
        <v>821</v>
      </c>
    </row>
    <row r="316" spans="12:14">
      <c r="L316" s="333">
        <v>6474</v>
      </c>
      <c r="M316" s="334" t="s">
        <v>515</v>
      </c>
      <c r="N316" s="334" t="s">
        <v>822</v>
      </c>
    </row>
    <row r="317" spans="12:14">
      <c r="L317" s="333">
        <v>6488</v>
      </c>
      <c r="M317" s="334" t="s">
        <v>513</v>
      </c>
      <c r="N317" s="334" t="s">
        <v>823</v>
      </c>
    </row>
    <row r="318" spans="12:14">
      <c r="L318" s="333">
        <v>6565</v>
      </c>
      <c r="M318" s="334" t="s">
        <v>515</v>
      </c>
      <c r="N318" s="334" t="s">
        <v>824</v>
      </c>
    </row>
    <row r="319" spans="12:14">
      <c r="L319" s="333">
        <v>6770</v>
      </c>
      <c r="M319" s="334" t="s">
        <v>521</v>
      </c>
      <c r="N319" s="334" t="s">
        <v>825</v>
      </c>
    </row>
    <row r="320" spans="12:14">
      <c r="L320" s="333">
        <v>6789</v>
      </c>
      <c r="M320" s="334" t="s">
        <v>521</v>
      </c>
      <c r="N320" s="334" t="s">
        <v>826</v>
      </c>
    </row>
    <row r="321" spans="12:14">
      <c r="L321" s="333">
        <v>6795</v>
      </c>
      <c r="M321" s="334" t="s">
        <v>513</v>
      </c>
      <c r="N321" s="334" t="s">
        <v>827</v>
      </c>
    </row>
    <row r="322" spans="12:14">
      <c r="L322" s="333">
        <v>6796</v>
      </c>
      <c r="M322" s="334" t="s">
        <v>513</v>
      </c>
      <c r="N322" s="334" t="s">
        <v>827</v>
      </c>
    </row>
    <row r="323" spans="12:14">
      <c r="L323" s="333">
        <v>6797</v>
      </c>
      <c r="M323" s="334" t="s">
        <v>517</v>
      </c>
      <c r="N323" s="334" t="s">
        <v>827</v>
      </c>
    </row>
    <row r="324" spans="12:14">
      <c r="L324" s="333">
        <v>6807</v>
      </c>
      <c r="M324" s="334" t="s">
        <v>513</v>
      </c>
      <c r="N324" s="334" t="s">
        <v>828</v>
      </c>
    </row>
    <row r="325" spans="12:14">
      <c r="L325" s="333">
        <v>6808</v>
      </c>
      <c r="M325" s="334" t="s">
        <v>512</v>
      </c>
      <c r="N325" s="334" t="s">
        <v>829</v>
      </c>
    </row>
    <row r="326" spans="12:14">
      <c r="L326" s="333">
        <v>6812</v>
      </c>
      <c r="M326" s="334" t="s">
        <v>515</v>
      </c>
      <c r="N326" s="334" t="s">
        <v>830</v>
      </c>
    </row>
    <row r="327" spans="12:14">
      <c r="L327" s="333">
        <v>6815</v>
      </c>
      <c r="M327" s="334" t="s">
        <v>512</v>
      </c>
      <c r="N327" s="334" t="s">
        <v>831</v>
      </c>
    </row>
    <row r="328" spans="12:14">
      <c r="L328" s="333">
        <v>6822</v>
      </c>
      <c r="M328" s="334" t="s">
        <v>523</v>
      </c>
      <c r="N328" s="334" t="s">
        <v>832</v>
      </c>
    </row>
    <row r="329" spans="12:14">
      <c r="L329" s="333">
        <v>6829</v>
      </c>
      <c r="M329" s="334" t="s">
        <v>512</v>
      </c>
      <c r="N329" s="334" t="s">
        <v>833</v>
      </c>
    </row>
    <row r="330" spans="12:14">
      <c r="L330" s="333">
        <v>6998</v>
      </c>
      <c r="M330" s="334" t="s">
        <v>514</v>
      </c>
      <c r="N330" s="334" t="s">
        <v>834</v>
      </c>
    </row>
    <row r="331" spans="12:14">
      <c r="L331" s="333">
        <v>7001</v>
      </c>
      <c r="M331" s="334" t="s">
        <v>520</v>
      </c>
      <c r="N331" s="334" t="s">
        <v>835</v>
      </c>
    </row>
    <row r="332" spans="12:14">
      <c r="L332" s="333">
        <v>7003</v>
      </c>
      <c r="M332" s="334" t="s">
        <v>513</v>
      </c>
      <c r="N332" s="334" t="s">
        <v>635</v>
      </c>
    </row>
    <row r="333" spans="12:14">
      <c r="L333" s="333">
        <v>7004</v>
      </c>
      <c r="M333" s="334" t="s">
        <v>517</v>
      </c>
      <c r="N333" s="334" t="s">
        <v>836</v>
      </c>
    </row>
    <row r="334" spans="12:14">
      <c r="L334" s="333">
        <v>7006</v>
      </c>
      <c r="M334" s="334" t="s">
        <v>516</v>
      </c>
      <c r="N334" s="334" t="s">
        <v>837</v>
      </c>
    </row>
    <row r="335" spans="12:14">
      <c r="L335" s="333">
        <v>7046</v>
      </c>
      <c r="M335" s="334" t="s">
        <v>513</v>
      </c>
      <c r="N335" s="334" t="s">
        <v>838</v>
      </c>
    </row>
    <row r="336" spans="12:14">
      <c r="L336" s="333">
        <v>7069</v>
      </c>
      <c r="M336" s="334" t="s">
        <v>516</v>
      </c>
      <c r="N336" s="334" t="s">
        <v>839</v>
      </c>
    </row>
    <row r="337" spans="12:14">
      <c r="L337" s="333">
        <v>7085</v>
      </c>
      <c r="M337" s="334" t="s">
        <v>513</v>
      </c>
      <c r="N337" s="334" t="s">
        <v>840</v>
      </c>
    </row>
    <row r="338" spans="12:14">
      <c r="L338" s="333">
        <v>7091</v>
      </c>
      <c r="M338" s="334" t="s">
        <v>513</v>
      </c>
      <c r="N338" s="334" t="s">
        <v>841</v>
      </c>
    </row>
    <row r="339" spans="12:14">
      <c r="L339" s="333">
        <v>7105</v>
      </c>
      <c r="M339" s="334" t="s">
        <v>512</v>
      </c>
      <c r="N339" s="334" t="s">
        <v>842</v>
      </c>
    </row>
    <row r="340" spans="12:14">
      <c r="L340" s="333">
        <v>7156</v>
      </c>
      <c r="M340" s="334" t="s">
        <v>513</v>
      </c>
      <c r="N340" s="334" t="s">
        <v>843</v>
      </c>
    </row>
    <row r="341" spans="12:14">
      <c r="L341" s="333">
        <v>7159</v>
      </c>
      <c r="M341" s="334" t="s">
        <v>521</v>
      </c>
      <c r="N341" s="334" t="s">
        <v>844</v>
      </c>
    </row>
    <row r="342" spans="12:14">
      <c r="L342" s="333">
        <v>7160</v>
      </c>
      <c r="M342" s="334" t="s">
        <v>512</v>
      </c>
      <c r="N342" s="334" t="s">
        <v>844</v>
      </c>
    </row>
    <row r="343" spans="12:14">
      <c r="L343" s="333">
        <v>7165</v>
      </c>
      <c r="M343" s="334" t="s">
        <v>521</v>
      </c>
      <c r="N343" s="334" t="s">
        <v>845</v>
      </c>
    </row>
    <row r="344" spans="12:14">
      <c r="L344" s="333">
        <v>7170</v>
      </c>
      <c r="M344" s="334" t="s">
        <v>516</v>
      </c>
      <c r="N344" s="334" t="s">
        <v>846</v>
      </c>
    </row>
    <row r="345" spans="12:14">
      <c r="L345" s="333">
        <v>7175</v>
      </c>
      <c r="M345" s="334" t="s">
        <v>521</v>
      </c>
      <c r="N345" s="334" t="s">
        <v>847</v>
      </c>
    </row>
    <row r="346" spans="12:14">
      <c r="L346" s="333">
        <v>7176</v>
      </c>
      <c r="M346" s="334" t="s">
        <v>521</v>
      </c>
      <c r="N346" s="334" t="s">
        <v>848</v>
      </c>
    </row>
    <row r="347" spans="12:14">
      <c r="L347" s="333">
        <v>7230</v>
      </c>
      <c r="M347" s="334" t="s">
        <v>521</v>
      </c>
      <c r="N347" s="334" t="s">
        <v>849</v>
      </c>
    </row>
    <row r="348" spans="12:14">
      <c r="L348" s="333">
        <v>7231</v>
      </c>
      <c r="M348" s="334" t="s">
        <v>513</v>
      </c>
      <c r="N348" s="334" t="s">
        <v>850</v>
      </c>
    </row>
    <row r="349" spans="12:14">
      <c r="L349" s="333">
        <v>7234</v>
      </c>
      <c r="M349" s="334" t="s">
        <v>513</v>
      </c>
      <c r="N349" s="334" t="s">
        <v>851</v>
      </c>
    </row>
    <row r="350" spans="12:14">
      <c r="L350" s="333">
        <v>7238</v>
      </c>
      <c r="M350" s="334" t="s">
        <v>513</v>
      </c>
      <c r="N350" s="334" t="s">
        <v>852</v>
      </c>
    </row>
    <row r="351" spans="12:14">
      <c r="L351" s="333">
        <v>7270</v>
      </c>
      <c r="M351" s="334" t="s">
        <v>517</v>
      </c>
      <c r="N351" s="334" t="s">
        <v>853</v>
      </c>
    </row>
    <row r="352" spans="12:14">
      <c r="L352" s="333">
        <v>7281</v>
      </c>
      <c r="M352" s="334" t="s">
        <v>512</v>
      </c>
      <c r="N352" s="334" t="s">
        <v>854</v>
      </c>
    </row>
    <row r="353" spans="12:14">
      <c r="L353" s="333">
        <v>7282</v>
      </c>
      <c r="M353" s="334" t="s">
        <v>513</v>
      </c>
      <c r="N353" s="334" t="s">
        <v>855</v>
      </c>
    </row>
    <row r="354" spans="12:14">
      <c r="L354" s="333">
        <v>7302</v>
      </c>
      <c r="M354" s="334" t="s">
        <v>517</v>
      </c>
      <c r="N354" s="334" t="s">
        <v>856</v>
      </c>
    </row>
    <row r="355" spans="12:14">
      <c r="L355" s="333">
        <v>7305</v>
      </c>
      <c r="M355" s="334" t="s">
        <v>513</v>
      </c>
      <c r="N355" s="334" t="s">
        <v>857</v>
      </c>
    </row>
    <row r="356" spans="12:14">
      <c r="L356" s="333">
        <v>7320</v>
      </c>
      <c r="M356" s="334" t="s">
        <v>512</v>
      </c>
      <c r="N356" s="334" t="s">
        <v>858</v>
      </c>
    </row>
    <row r="357" spans="12:14">
      <c r="L357" s="333">
        <v>7332</v>
      </c>
      <c r="M357" s="334" t="s">
        <v>518</v>
      </c>
      <c r="N357" s="334" t="s">
        <v>859</v>
      </c>
    </row>
    <row r="358" spans="12:14">
      <c r="L358" s="333">
        <v>7601</v>
      </c>
      <c r="M358" s="334" t="s">
        <v>513</v>
      </c>
      <c r="N358" s="334" t="s">
        <v>860</v>
      </c>
    </row>
    <row r="359" spans="12:14">
      <c r="L359" s="333">
        <v>7622</v>
      </c>
      <c r="M359" s="334" t="s">
        <v>513</v>
      </c>
      <c r="N359" s="334" t="s">
        <v>861</v>
      </c>
    </row>
    <row r="360" spans="12:14">
      <c r="L360" s="333">
        <v>7634</v>
      </c>
      <c r="M360" s="334" t="s">
        <v>517</v>
      </c>
      <c r="N360" s="334" t="s">
        <v>862</v>
      </c>
    </row>
    <row r="361" spans="12:14">
      <c r="L361" s="333">
        <v>7636</v>
      </c>
      <c r="M361" s="334" t="s">
        <v>517</v>
      </c>
      <c r="N361" s="334" t="s">
        <v>862</v>
      </c>
    </row>
    <row r="362" spans="12:14">
      <c r="L362" s="333">
        <v>7957</v>
      </c>
      <c r="M362" s="334" t="s">
        <v>512</v>
      </c>
      <c r="N362" s="334" t="s">
        <v>863</v>
      </c>
    </row>
    <row r="363" spans="12:14">
      <c r="L363" s="333">
        <v>7963</v>
      </c>
      <c r="M363" s="334" t="s">
        <v>513</v>
      </c>
      <c r="N363" s="334" t="s">
        <v>864</v>
      </c>
    </row>
    <row r="364" spans="12:14">
      <c r="L364" s="333">
        <v>8035</v>
      </c>
      <c r="M364" s="334" t="s">
        <v>515</v>
      </c>
      <c r="N364" s="334" t="s">
        <v>865</v>
      </c>
    </row>
    <row r="365" spans="12:14">
      <c r="L365" s="333">
        <v>8039</v>
      </c>
      <c r="M365" s="334" t="s">
        <v>513</v>
      </c>
      <c r="N365" s="334" t="s">
        <v>866</v>
      </c>
    </row>
    <row r="366" spans="12:14">
      <c r="L366" s="333">
        <v>8040</v>
      </c>
      <c r="M366" s="334" t="s">
        <v>516</v>
      </c>
      <c r="N366" s="334" t="s">
        <v>867</v>
      </c>
    </row>
    <row r="367" spans="12:14">
      <c r="L367" s="333">
        <v>8116</v>
      </c>
      <c r="M367" s="334" t="s">
        <v>513</v>
      </c>
      <c r="N367" s="334" t="s">
        <v>868</v>
      </c>
    </row>
    <row r="368" spans="12:14">
      <c r="L368" s="333">
        <v>8120</v>
      </c>
      <c r="M368" s="334" t="s">
        <v>521</v>
      </c>
      <c r="N368" s="334" t="s">
        <v>869</v>
      </c>
    </row>
    <row r="369" spans="12:14">
      <c r="L369" s="333">
        <v>8124</v>
      </c>
      <c r="M369" s="334" t="s">
        <v>515</v>
      </c>
      <c r="N369" s="334" t="s">
        <v>870</v>
      </c>
    </row>
    <row r="370" spans="12:14">
      <c r="L370" s="333">
        <v>8132</v>
      </c>
      <c r="M370" s="334" t="s">
        <v>513</v>
      </c>
      <c r="N370" s="334" t="s">
        <v>871</v>
      </c>
    </row>
    <row r="371" spans="12:14">
      <c r="L371" s="333">
        <v>8152</v>
      </c>
      <c r="M371" s="334" t="s">
        <v>520</v>
      </c>
      <c r="N371" s="334" t="s">
        <v>872</v>
      </c>
    </row>
    <row r="372" spans="12:14">
      <c r="L372" s="333">
        <v>8202</v>
      </c>
      <c r="M372" s="334" t="s">
        <v>512</v>
      </c>
      <c r="N372" s="334" t="s">
        <v>873</v>
      </c>
    </row>
    <row r="373" spans="12:14">
      <c r="L373" s="333">
        <v>8371</v>
      </c>
      <c r="M373" s="334" t="s">
        <v>513</v>
      </c>
      <c r="N373" s="334" t="s">
        <v>874</v>
      </c>
    </row>
    <row r="374" spans="12:14">
      <c r="L374" s="333">
        <v>8425</v>
      </c>
      <c r="M374" s="334" t="s">
        <v>516</v>
      </c>
      <c r="N374" s="334" t="s">
        <v>875</v>
      </c>
    </row>
    <row r="375" spans="12:14">
      <c r="L375" s="333">
        <v>8426</v>
      </c>
      <c r="M375" s="334" t="s">
        <v>513</v>
      </c>
      <c r="N375" s="334" t="s">
        <v>876</v>
      </c>
    </row>
    <row r="376" spans="12:14">
      <c r="L376" s="333">
        <v>8438</v>
      </c>
      <c r="M376" s="334" t="s">
        <v>515</v>
      </c>
      <c r="N376" s="334" t="s">
        <v>877</v>
      </c>
    </row>
    <row r="377" spans="12:14">
      <c r="L377" s="333">
        <v>8730</v>
      </c>
      <c r="M377" s="334" t="s">
        <v>525</v>
      </c>
      <c r="N377" s="334" t="s">
        <v>878</v>
      </c>
    </row>
    <row r="378" spans="12:14">
      <c r="L378" s="333">
        <v>8756</v>
      </c>
      <c r="M378" s="334" t="s">
        <v>525</v>
      </c>
      <c r="N378" s="334" t="s">
        <v>879</v>
      </c>
    </row>
    <row r="379" spans="12:14">
      <c r="L379" s="333">
        <v>8760</v>
      </c>
      <c r="M379" s="334" t="s">
        <v>525</v>
      </c>
      <c r="N379" s="334" t="s">
        <v>880</v>
      </c>
    </row>
    <row r="380" spans="12:14">
      <c r="L380" s="333">
        <v>8775</v>
      </c>
      <c r="M380" s="334" t="s">
        <v>522</v>
      </c>
      <c r="N380" s="334" t="s">
        <v>881</v>
      </c>
    </row>
    <row r="381" spans="12:14">
      <c r="L381" s="333">
        <v>8776</v>
      </c>
      <c r="M381" s="334" t="s">
        <v>522</v>
      </c>
      <c r="N381" s="334" t="s">
        <v>881</v>
      </c>
    </row>
    <row r="382" spans="12:14">
      <c r="L382" s="333">
        <v>8849</v>
      </c>
      <c r="M382" s="334" t="s">
        <v>513</v>
      </c>
      <c r="N382" s="334" t="s">
        <v>882</v>
      </c>
    </row>
    <row r="383" spans="12:14">
      <c r="L383" s="333">
        <v>8854</v>
      </c>
      <c r="M383" s="334" t="s">
        <v>513</v>
      </c>
      <c r="N383" s="334" t="s">
        <v>883</v>
      </c>
    </row>
    <row r="384" spans="12:14">
      <c r="L384" s="333">
        <v>8943</v>
      </c>
      <c r="M384" s="334" t="s">
        <v>513</v>
      </c>
      <c r="N384" s="334" t="s">
        <v>884</v>
      </c>
    </row>
    <row r="385" spans="12:14">
      <c r="L385" s="333">
        <v>8990</v>
      </c>
      <c r="M385" s="334" t="s">
        <v>513</v>
      </c>
      <c r="N385" s="334" t="s">
        <v>885</v>
      </c>
    </row>
    <row r="386" spans="12:14">
      <c r="L386" s="333">
        <v>8996</v>
      </c>
      <c r="M386" s="334" t="s">
        <v>515</v>
      </c>
      <c r="N386" s="334" t="s">
        <v>886</v>
      </c>
    </row>
    <row r="387" spans="12:14">
      <c r="L387" s="333">
        <v>8997</v>
      </c>
      <c r="M387" s="334" t="s">
        <v>521</v>
      </c>
      <c r="N387" s="334" t="s">
        <v>887</v>
      </c>
    </row>
    <row r="388" spans="12:14">
      <c r="L388" s="333">
        <v>8999</v>
      </c>
      <c r="M388" s="334" t="s">
        <v>515</v>
      </c>
      <c r="N388" s="334" t="s">
        <v>888</v>
      </c>
    </row>
    <row r="389" spans="12:14">
      <c r="L389" s="333">
        <v>9004</v>
      </c>
      <c r="M389" s="334" t="s">
        <v>517</v>
      </c>
      <c r="N389" s="334" t="s">
        <v>889</v>
      </c>
    </row>
    <row r="390" spans="12:14">
      <c r="L390" s="333">
        <v>9012</v>
      </c>
      <c r="M390" s="334" t="s">
        <v>515</v>
      </c>
      <c r="N390" s="334" t="s">
        <v>890</v>
      </c>
    </row>
    <row r="391" spans="12:14">
      <c r="L391" s="333">
        <v>9016</v>
      </c>
      <c r="M391" s="334" t="s">
        <v>516</v>
      </c>
      <c r="N391" s="334" t="s">
        <v>891</v>
      </c>
    </row>
    <row r="392" spans="12:14">
      <c r="L392" s="333">
        <v>9017</v>
      </c>
      <c r="M392" s="334" t="s">
        <v>516</v>
      </c>
      <c r="N392" s="334" t="s">
        <v>892</v>
      </c>
    </row>
    <row r="393" spans="12:14">
      <c r="L393" s="333">
        <v>9018</v>
      </c>
      <c r="M393" s="334" t="s">
        <v>512</v>
      </c>
      <c r="N393" s="334" t="s">
        <v>893</v>
      </c>
    </row>
    <row r="394" spans="12:14">
      <c r="L394" s="333">
        <v>9020</v>
      </c>
      <c r="M394" s="334" t="s">
        <v>515</v>
      </c>
      <c r="N394" s="334" t="s">
        <v>894</v>
      </c>
    </row>
    <row r="395" spans="12:14">
      <c r="L395" s="333">
        <v>9022</v>
      </c>
      <c r="M395" s="334" t="s">
        <v>515</v>
      </c>
      <c r="N395" s="334" t="s">
        <v>895</v>
      </c>
    </row>
    <row r="396" spans="12:14">
      <c r="L396" s="333">
        <v>9023</v>
      </c>
      <c r="M396" s="334" t="s">
        <v>513</v>
      </c>
      <c r="N396" s="334" t="s">
        <v>896</v>
      </c>
    </row>
    <row r="397" spans="12:14">
      <c r="L397" s="333">
        <v>9028</v>
      </c>
      <c r="M397" s="334" t="s">
        <v>524</v>
      </c>
      <c r="N397" s="334" t="s">
        <v>897</v>
      </c>
    </row>
    <row r="398" spans="12:14">
      <c r="L398" s="333">
        <v>9029</v>
      </c>
      <c r="M398" s="334" t="s">
        <v>515</v>
      </c>
      <c r="N398" s="334" t="s">
        <v>898</v>
      </c>
    </row>
    <row r="399" spans="12:14">
      <c r="L399" s="333">
        <v>9030</v>
      </c>
      <c r="M399" s="334" t="s">
        <v>521</v>
      </c>
      <c r="N399" s="334" t="s">
        <v>899</v>
      </c>
    </row>
    <row r="400" spans="12:14">
      <c r="L400" s="333">
        <v>9031</v>
      </c>
      <c r="M400" s="334" t="s">
        <v>512</v>
      </c>
      <c r="N400" s="334" t="s">
        <v>900</v>
      </c>
    </row>
    <row r="401" spans="12:14">
      <c r="L401" s="333">
        <v>9034</v>
      </c>
      <c r="M401" s="334" t="s">
        <v>522</v>
      </c>
      <c r="N401" s="334" t="s">
        <v>901</v>
      </c>
    </row>
    <row r="402" spans="12:14">
      <c r="L402" s="333">
        <v>9035</v>
      </c>
      <c r="M402" s="334" t="s">
        <v>515</v>
      </c>
      <c r="N402" s="334" t="s">
        <v>902</v>
      </c>
    </row>
    <row r="403" spans="12:14">
      <c r="L403" s="333">
        <v>9037</v>
      </c>
      <c r="M403" s="334" t="s">
        <v>513</v>
      </c>
      <c r="N403" s="334" t="s">
        <v>903</v>
      </c>
    </row>
    <row r="404" spans="12:14">
      <c r="L404" s="333">
        <v>9041</v>
      </c>
      <c r="M404" s="334" t="s">
        <v>516</v>
      </c>
      <c r="N404" s="334" t="s">
        <v>904</v>
      </c>
    </row>
    <row r="405" spans="12:14">
      <c r="L405" s="333">
        <v>9043</v>
      </c>
      <c r="M405" s="334" t="s">
        <v>513</v>
      </c>
      <c r="N405" s="334" t="s">
        <v>905</v>
      </c>
    </row>
    <row r="406" spans="12:14">
      <c r="L406" s="333">
        <v>9045</v>
      </c>
      <c r="M406" s="334" t="s">
        <v>522</v>
      </c>
      <c r="N406" s="334" t="s">
        <v>906</v>
      </c>
    </row>
    <row r="407" spans="12:14">
      <c r="L407" s="333">
        <v>9052</v>
      </c>
      <c r="M407" s="334" t="s">
        <v>513</v>
      </c>
      <c r="N407" s="334" t="s">
        <v>907</v>
      </c>
    </row>
    <row r="408" spans="12:14">
      <c r="L408" s="333">
        <v>9053</v>
      </c>
      <c r="M408" s="334" t="s">
        <v>513</v>
      </c>
      <c r="N408" s="334" t="s">
        <v>908</v>
      </c>
    </row>
    <row r="409" spans="12:14">
      <c r="L409" s="333">
        <v>9055</v>
      </c>
      <c r="M409" s="334" t="s">
        <v>513</v>
      </c>
      <c r="N409" s="334" t="s">
        <v>909</v>
      </c>
    </row>
    <row r="410" spans="12:14">
      <c r="L410" s="333">
        <v>9058</v>
      </c>
      <c r="M410" s="334" t="s">
        <v>515</v>
      </c>
      <c r="N410" s="334" t="s">
        <v>910</v>
      </c>
    </row>
    <row r="411" spans="12:14">
      <c r="L411" s="333">
        <v>9059</v>
      </c>
      <c r="M411" s="334" t="s">
        <v>515</v>
      </c>
      <c r="N411" s="334" t="s">
        <v>911</v>
      </c>
    </row>
    <row r="412" spans="12:14">
      <c r="L412" s="333">
        <v>9060</v>
      </c>
      <c r="M412" s="334" t="s">
        <v>516</v>
      </c>
      <c r="N412" s="334" t="s">
        <v>912</v>
      </c>
    </row>
    <row r="413" spans="12:14">
      <c r="L413" s="333">
        <v>9063</v>
      </c>
      <c r="M413" s="334" t="s">
        <v>522</v>
      </c>
      <c r="N413" s="334" t="s">
        <v>913</v>
      </c>
    </row>
    <row r="414" spans="12:14">
      <c r="L414" s="333">
        <v>9065</v>
      </c>
      <c r="M414" s="334" t="s">
        <v>513</v>
      </c>
      <c r="N414" s="334" t="s">
        <v>914</v>
      </c>
    </row>
    <row r="415" spans="12:14">
      <c r="L415" s="333">
        <v>9066</v>
      </c>
      <c r="M415" s="334" t="s">
        <v>512</v>
      </c>
      <c r="N415" s="334" t="s">
        <v>915</v>
      </c>
    </row>
    <row r="416" spans="12:14">
      <c r="L416" s="333">
        <v>9067</v>
      </c>
      <c r="M416" s="334" t="s">
        <v>513</v>
      </c>
      <c r="N416" s="334" t="s">
        <v>916</v>
      </c>
    </row>
    <row r="417" spans="12:14">
      <c r="L417" s="333">
        <v>9072</v>
      </c>
      <c r="M417" s="334" t="s">
        <v>513</v>
      </c>
      <c r="N417" s="334" t="s">
        <v>917</v>
      </c>
    </row>
    <row r="418" spans="12:14">
      <c r="L418" s="333">
        <v>9073</v>
      </c>
      <c r="M418" s="334" t="s">
        <v>524</v>
      </c>
      <c r="N418" s="334" t="s">
        <v>918</v>
      </c>
    </row>
    <row r="419" spans="12:14">
      <c r="L419" s="333">
        <v>9074</v>
      </c>
      <c r="M419" s="334" t="s">
        <v>525</v>
      </c>
      <c r="N419" s="334" t="s">
        <v>919</v>
      </c>
    </row>
    <row r="420" spans="12:14">
      <c r="L420" s="333">
        <v>9089</v>
      </c>
      <c r="M420" s="334" t="s">
        <v>515</v>
      </c>
      <c r="N420" s="334" t="s">
        <v>920</v>
      </c>
    </row>
    <row r="421" spans="12:14">
      <c r="L421" s="333">
        <v>9090</v>
      </c>
      <c r="M421" s="334" t="s">
        <v>513</v>
      </c>
      <c r="N421" s="334" t="s">
        <v>921</v>
      </c>
    </row>
    <row r="422" spans="12:14">
      <c r="L422" s="333">
        <v>9091</v>
      </c>
      <c r="M422" s="334" t="s">
        <v>513</v>
      </c>
      <c r="N422" s="334" t="s">
        <v>922</v>
      </c>
    </row>
    <row r="423" spans="12:14">
      <c r="L423" s="333">
        <v>9098</v>
      </c>
      <c r="M423" s="334" t="s">
        <v>515</v>
      </c>
      <c r="N423" s="334" t="s">
        <v>923</v>
      </c>
    </row>
    <row r="424" spans="12:14">
      <c r="L424" s="333">
        <v>9103</v>
      </c>
      <c r="M424" s="334" t="s">
        <v>513</v>
      </c>
      <c r="N424" s="334" t="s">
        <v>924</v>
      </c>
    </row>
    <row r="425" spans="12:14">
      <c r="L425" s="333">
        <v>9107</v>
      </c>
      <c r="M425" s="334" t="s">
        <v>516</v>
      </c>
      <c r="N425" s="334" t="s">
        <v>925</v>
      </c>
    </row>
    <row r="426" spans="12:14">
      <c r="L426" s="333">
        <v>9115</v>
      </c>
      <c r="M426" s="334" t="s">
        <v>519</v>
      </c>
      <c r="N426" s="334" t="s">
        <v>926</v>
      </c>
    </row>
    <row r="427" spans="12:14">
      <c r="L427" s="333">
        <v>9117</v>
      </c>
      <c r="M427" s="334" t="s">
        <v>512</v>
      </c>
      <c r="N427" s="334" t="s">
        <v>927</v>
      </c>
    </row>
    <row r="428" spans="12:14">
      <c r="L428" s="333">
        <v>9118</v>
      </c>
      <c r="M428" s="334" t="s">
        <v>513</v>
      </c>
      <c r="N428" s="334" t="s">
        <v>928</v>
      </c>
    </row>
    <row r="429" spans="12:14">
      <c r="L429" s="333">
        <v>9120</v>
      </c>
      <c r="M429" s="334" t="s">
        <v>513</v>
      </c>
      <c r="N429" s="334" t="s">
        <v>929</v>
      </c>
    </row>
    <row r="430" spans="12:14">
      <c r="L430" s="333">
        <v>9124</v>
      </c>
      <c r="M430" s="334" t="s">
        <v>512</v>
      </c>
      <c r="N430" s="334" t="s">
        <v>930</v>
      </c>
    </row>
    <row r="431" spans="12:14">
      <c r="L431" s="333">
        <v>9129</v>
      </c>
      <c r="M431" s="334" t="s">
        <v>515</v>
      </c>
      <c r="N431" s="334" t="s">
        <v>931</v>
      </c>
    </row>
    <row r="432" spans="12:14">
      <c r="L432" s="333">
        <v>9134</v>
      </c>
      <c r="M432" s="334" t="s">
        <v>516</v>
      </c>
      <c r="N432" s="334" t="s">
        <v>932</v>
      </c>
    </row>
    <row r="433" spans="12:14">
      <c r="L433" s="333">
        <v>9137</v>
      </c>
      <c r="M433" s="334" t="s">
        <v>512</v>
      </c>
      <c r="N433" s="334" t="s">
        <v>933</v>
      </c>
    </row>
    <row r="434" spans="12:14">
      <c r="L434" s="333">
        <v>9140</v>
      </c>
      <c r="M434" s="334" t="s">
        <v>513</v>
      </c>
      <c r="N434" s="334" t="s">
        <v>934</v>
      </c>
    </row>
    <row r="435" spans="12:14">
      <c r="L435" s="333">
        <v>9141</v>
      </c>
      <c r="M435" s="334" t="s">
        <v>524</v>
      </c>
      <c r="N435" s="334" t="s">
        <v>935</v>
      </c>
    </row>
    <row r="436" spans="12:14">
      <c r="L436" s="333">
        <v>9142</v>
      </c>
      <c r="M436" s="334" t="s">
        <v>524</v>
      </c>
      <c r="N436" s="334" t="s">
        <v>936</v>
      </c>
    </row>
    <row r="437" spans="12:14">
      <c r="L437" s="333">
        <v>9144</v>
      </c>
      <c r="M437" s="334" t="s">
        <v>524</v>
      </c>
      <c r="N437" s="334" t="s">
        <v>937</v>
      </c>
    </row>
    <row r="438" spans="12:14">
      <c r="L438" s="333">
        <v>9145</v>
      </c>
      <c r="M438" s="334" t="s">
        <v>524</v>
      </c>
      <c r="N438" s="334" t="s">
        <v>938</v>
      </c>
    </row>
    <row r="439" spans="12:14">
      <c r="L439" s="333">
        <v>9146</v>
      </c>
      <c r="M439" s="334" t="s">
        <v>524</v>
      </c>
      <c r="N439" s="334" t="s">
        <v>939</v>
      </c>
    </row>
    <row r="440" spans="12:14">
      <c r="L440" s="333">
        <v>9147</v>
      </c>
      <c r="M440" s="334" t="s">
        <v>524</v>
      </c>
      <c r="N440" s="334" t="s">
        <v>940</v>
      </c>
    </row>
    <row r="441" spans="12:14">
      <c r="L441" s="333">
        <v>9149</v>
      </c>
      <c r="M441" s="334" t="s">
        <v>524</v>
      </c>
      <c r="N441" s="334" t="s">
        <v>941</v>
      </c>
    </row>
    <row r="442" spans="12:14">
      <c r="L442" s="333">
        <v>9150</v>
      </c>
      <c r="M442" s="334" t="s">
        <v>524</v>
      </c>
      <c r="N442" s="334" t="s">
        <v>942</v>
      </c>
    </row>
    <row r="443" spans="12:14">
      <c r="L443" s="333">
        <v>9151</v>
      </c>
      <c r="M443" s="334" t="s">
        <v>522</v>
      </c>
      <c r="N443" s="334" t="s">
        <v>943</v>
      </c>
    </row>
    <row r="444" spans="12:14">
      <c r="L444" s="333">
        <v>9153</v>
      </c>
      <c r="M444" s="334" t="s">
        <v>513</v>
      </c>
      <c r="N444" s="334" t="s">
        <v>944</v>
      </c>
    </row>
    <row r="445" spans="12:14">
      <c r="L445" s="333">
        <v>9155</v>
      </c>
      <c r="M445" s="334" t="s">
        <v>524</v>
      </c>
      <c r="N445" s="334" t="s">
        <v>945</v>
      </c>
    </row>
    <row r="446" spans="12:14">
      <c r="L446" s="333">
        <v>9157</v>
      </c>
      <c r="M446" s="334" t="s">
        <v>524</v>
      </c>
      <c r="N446" s="334" t="s">
        <v>946</v>
      </c>
    </row>
    <row r="447" spans="12:14">
      <c r="L447" s="333">
        <v>9159</v>
      </c>
      <c r="M447" s="334" t="s">
        <v>524</v>
      </c>
      <c r="N447" s="334" t="s">
        <v>947</v>
      </c>
    </row>
    <row r="448" spans="12:14">
      <c r="L448" s="333">
        <v>9171</v>
      </c>
      <c r="M448" s="334" t="s">
        <v>521</v>
      </c>
      <c r="N448" s="334" t="s">
        <v>948</v>
      </c>
    </row>
    <row r="449" spans="12:14">
      <c r="L449" s="333">
        <v>9176</v>
      </c>
      <c r="M449" s="334" t="s">
        <v>524</v>
      </c>
      <c r="N449" s="334" t="s">
        <v>949</v>
      </c>
    </row>
    <row r="450" spans="12:14">
      <c r="L450" s="333">
        <v>9177</v>
      </c>
      <c r="M450" s="334" t="s">
        <v>524</v>
      </c>
      <c r="N450" s="334" t="s">
        <v>950</v>
      </c>
    </row>
    <row r="451" spans="12:14">
      <c r="L451" s="333">
        <v>9181</v>
      </c>
      <c r="M451" s="334" t="s">
        <v>515</v>
      </c>
      <c r="N451" s="334" t="s">
        <v>951</v>
      </c>
    </row>
    <row r="452" spans="12:14">
      <c r="L452" s="333">
        <v>9182</v>
      </c>
      <c r="M452" s="334" t="s">
        <v>517</v>
      </c>
      <c r="N452" s="334" t="s">
        <v>952</v>
      </c>
    </row>
    <row r="453" spans="12:14">
      <c r="L453" s="333">
        <v>9183</v>
      </c>
      <c r="M453" s="334" t="s">
        <v>512</v>
      </c>
      <c r="N453" s="334" t="s">
        <v>952</v>
      </c>
    </row>
    <row r="454" spans="12:14">
      <c r="L454" s="333">
        <v>9185</v>
      </c>
      <c r="M454" s="334" t="s">
        <v>513</v>
      </c>
      <c r="N454" s="334" t="s">
        <v>953</v>
      </c>
    </row>
    <row r="455" spans="12:14">
      <c r="L455" s="333">
        <v>9186</v>
      </c>
      <c r="M455" s="334" t="s">
        <v>518</v>
      </c>
      <c r="N455" s="334" t="s">
        <v>954</v>
      </c>
    </row>
    <row r="456" spans="12:14">
      <c r="L456" s="333">
        <v>9187</v>
      </c>
      <c r="M456" s="334" t="s">
        <v>512</v>
      </c>
      <c r="N456" s="334" t="s">
        <v>955</v>
      </c>
    </row>
    <row r="457" spans="12:14">
      <c r="L457" s="333">
        <v>9189</v>
      </c>
      <c r="M457" s="334" t="s">
        <v>516</v>
      </c>
      <c r="N457" s="334" t="s">
        <v>956</v>
      </c>
    </row>
    <row r="458" spans="12:14">
      <c r="L458" s="333">
        <v>9190</v>
      </c>
      <c r="M458" s="334" t="s">
        <v>513</v>
      </c>
      <c r="N458" s="334" t="s">
        <v>957</v>
      </c>
    </row>
    <row r="459" spans="12:14">
      <c r="L459" s="333">
        <v>9192</v>
      </c>
      <c r="M459" s="334" t="s">
        <v>524</v>
      </c>
      <c r="N459" s="334" t="s">
        <v>958</v>
      </c>
    </row>
    <row r="460" spans="12:14">
      <c r="L460" s="333">
        <v>9195</v>
      </c>
      <c r="M460" s="334" t="s">
        <v>513</v>
      </c>
      <c r="N460" s="334" t="s">
        <v>959</v>
      </c>
    </row>
    <row r="461" spans="12:14">
      <c r="L461" s="333">
        <v>9198</v>
      </c>
      <c r="M461" s="334" t="s">
        <v>513</v>
      </c>
      <c r="N461" s="334" t="s">
        <v>635</v>
      </c>
    </row>
    <row r="462" spans="12:14">
      <c r="L462" s="333">
        <v>9201</v>
      </c>
      <c r="M462" s="334" t="s">
        <v>515</v>
      </c>
      <c r="N462" s="334" t="s">
        <v>960</v>
      </c>
    </row>
    <row r="463" spans="12:14">
      <c r="L463" s="333">
        <v>9204</v>
      </c>
      <c r="M463" s="334" t="s">
        <v>513</v>
      </c>
      <c r="N463" s="334" t="s">
        <v>961</v>
      </c>
    </row>
    <row r="464" spans="12:14">
      <c r="L464" s="333">
        <v>9205</v>
      </c>
      <c r="M464" s="334" t="s">
        <v>513</v>
      </c>
      <c r="N464" s="334" t="s">
        <v>962</v>
      </c>
    </row>
    <row r="465" spans="12:14">
      <c r="L465" s="333">
        <v>9207</v>
      </c>
      <c r="M465" s="334" t="s">
        <v>524</v>
      </c>
      <c r="N465" s="334" t="s">
        <v>963</v>
      </c>
    </row>
    <row r="466" spans="12:14">
      <c r="L466" s="333">
        <v>9213</v>
      </c>
      <c r="M466" s="334" t="s">
        <v>519</v>
      </c>
      <c r="N466" s="334" t="s">
        <v>964</v>
      </c>
    </row>
    <row r="467" spans="12:14">
      <c r="L467" s="333">
        <v>9217</v>
      </c>
      <c r="M467" s="334" t="s">
        <v>524</v>
      </c>
      <c r="N467" s="334" t="s">
        <v>965</v>
      </c>
    </row>
    <row r="468" spans="12:14">
      <c r="L468" s="333">
        <v>9222</v>
      </c>
      <c r="M468" s="334" t="s">
        <v>520</v>
      </c>
      <c r="N468" s="334" t="s">
        <v>966</v>
      </c>
    </row>
    <row r="469" spans="12:14">
      <c r="L469" s="333">
        <v>9223</v>
      </c>
      <c r="M469" s="334" t="s">
        <v>516</v>
      </c>
      <c r="N469" s="334" t="s">
        <v>967</v>
      </c>
    </row>
    <row r="470" spans="12:14">
      <c r="L470" s="333">
        <v>9226</v>
      </c>
      <c r="M470" s="334" t="s">
        <v>522</v>
      </c>
      <c r="N470" s="334" t="s">
        <v>968</v>
      </c>
    </row>
    <row r="471" spans="12:14">
      <c r="L471" s="333">
        <v>9229</v>
      </c>
      <c r="M471" s="334" t="s">
        <v>515</v>
      </c>
      <c r="N471" s="334" t="s">
        <v>969</v>
      </c>
    </row>
    <row r="472" spans="12:14">
      <c r="L472" s="333">
        <v>9231</v>
      </c>
      <c r="M472" s="334" t="s">
        <v>516</v>
      </c>
      <c r="N472" s="334" t="s">
        <v>970</v>
      </c>
    </row>
    <row r="473" spans="12:14">
      <c r="L473" s="333">
        <v>9232</v>
      </c>
      <c r="M473" s="334" t="s">
        <v>518</v>
      </c>
      <c r="N473" s="334" t="s">
        <v>971</v>
      </c>
    </row>
    <row r="474" spans="12:14">
      <c r="L474" s="333">
        <v>9301</v>
      </c>
      <c r="M474" s="334" t="s">
        <v>512</v>
      </c>
      <c r="N474" s="334" t="s">
        <v>972</v>
      </c>
    </row>
    <row r="475" spans="12:14">
      <c r="L475" s="333">
        <v>9302</v>
      </c>
      <c r="M475" s="334" t="s">
        <v>512</v>
      </c>
      <c r="N475" s="334" t="s">
        <v>973</v>
      </c>
    </row>
    <row r="476" spans="12:14">
      <c r="L476" s="333">
        <v>9306</v>
      </c>
      <c r="M476" s="334" t="s">
        <v>524</v>
      </c>
      <c r="N476" s="334" t="s">
        <v>974</v>
      </c>
    </row>
    <row r="477" spans="12:14">
      <c r="L477" s="333">
        <v>9307</v>
      </c>
      <c r="M477" s="334" t="s">
        <v>518</v>
      </c>
      <c r="N477" s="334" t="s">
        <v>975</v>
      </c>
    </row>
    <row r="478" spans="12:14">
      <c r="L478" s="333">
        <v>9309</v>
      </c>
      <c r="M478" s="334" t="s">
        <v>512</v>
      </c>
      <c r="N478" s="334" t="s">
        <v>976</v>
      </c>
    </row>
    <row r="479" spans="12:14">
      <c r="L479" s="333">
        <v>9310</v>
      </c>
      <c r="M479" s="334" t="s">
        <v>513</v>
      </c>
      <c r="N479" s="334" t="s">
        <v>977</v>
      </c>
    </row>
    <row r="480" spans="12:14">
      <c r="L480" s="333">
        <v>9311</v>
      </c>
      <c r="M480" s="334" t="s">
        <v>512</v>
      </c>
      <c r="N480" s="334" t="s">
        <v>978</v>
      </c>
    </row>
    <row r="481" spans="12:14">
      <c r="L481" s="333">
        <v>9313</v>
      </c>
      <c r="M481" s="334" t="s">
        <v>512</v>
      </c>
      <c r="N481" s="334" t="s">
        <v>979</v>
      </c>
    </row>
    <row r="482" spans="12:14">
      <c r="L482" s="333">
        <v>9314</v>
      </c>
      <c r="M482" s="334" t="s">
        <v>516</v>
      </c>
      <c r="N482" s="334" t="s">
        <v>980</v>
      </c>
    </row>
    <row r="483" spans="12:14">
      <c r="L483" s="333">
        <v>9317</v>
      </c>
      <c r="M483" s="334" t="s">
        <v>516</v>
      </c>
      <c r="N483" s="334" t="s">
        <v>981</v>
      </c>
    </row>
    <row r="484" spans="12:14">
      <c r="L484" s="333">
        <v>9321</v>
      </c>
      <c r="M484" s="334" t="s">
        <v>512</v>
      </c>
      <c r="N484" s="334" t="s">
        <v>982</v>
      </c>
    </row>
    <row r="485" spans="12:14">
      <c r="L485" s="333">
        <v>9322</v>
      </c>
      <c r="M485" s="334" t="s">
        <v>516</v>
      </c>
      <c r="N485" s="334" t="s">
        <v>983</v>
      </c>
    </row>
    <row r="486" spans="12:14">
      <c r="L486" s="333">
        <v>9323</v>
      </c>
      <c r="M486" s="334" t="s">
        <v>521</v>
      </c>
      <c r="N486" s="334" t="s">
        <v>984</v>
      </c>
    </row>
    <row r="487" spans="12:14">
      <c r="L487" s="333">
        <v>9325</v>
      </c>
      <c r="M487" s="334" t="s">
        <v>516</v>
      </c>
      <c r="N487" s="334" t="s">
        <v>985</v>
      </c>
    </row>
    <row r="488" spans="12:14">
      <c r="L488" s="333">
        <v>9326</v>
      </c>
      <c r="M488" s="334" t="s">
        <v>512</v>
      </c>
      <c r="N488" s="334" t="s">
        <v>986</v>
      </c>
    </row>
    <row r="489" spans="12:14">
      <c r="L489" s="333">
        <v>9328</v>
      </c>
      <c r="M489" s="334" t="s">
        <v>516</v>
      </c>
      <c r="N489" s="334" t="s">
        <v>987</v>
      </c>
    </row>
    <row r="490" spans="12:14">
      <c r="L490" s="333">
        <v>9329</v>
      </c>
      <c r="M490" s="334" t="s">
        <v>516</v>
      </c>
      <c r="N490" s="334" t="s">
        <v>988</v>
      </c>
    </row>
    <row r="491" spans="12:14">
      <c r="L491" s="333">
        <v>9330</v>
      </c>
      <c r="M491" s="334" t="s">
        <v>512</v>
      </c>
      <c r="N491" s="334" t="s">
        <v>989</v>
      </c>
    </row>
    <row r="492" spans="12:14">
      <c r="L492" s="333">
        <v>9331</v>
      </c>
      <c r="M492" s="334" t="s">
        <v>512</v>
      </c>
      <c r="N492" s="334" t="s">
        <v>990</v>
      </c>
    </row>
    <row r="493" spans="12:14">
      <c r="L493" s="333">
        <v>9332</v>
      </c>
      <c r="M493" s="334" t="s">
        <v>518</v>
      </c>
      <c r="N493" s="334" t="s">
        <v>991</v>
      </c>
    </row>
    <row r="494" spans="12:14">
      <c r="L494" s="333">
        <v>9334</v>
      </c>
      <c r="M494" s="334" t="s">
        <v>524</v>
      </c>
      <c r="N494" s="334" t="s">
        <v>992</v>
      </c>
    </row>
    <row r="495" spans="12:14">
      <c r="L495" s="333">
        <v>9335</v>
      </c>
      <c r="M495" s="334" t="s">
        <v>522</v>
      </c>
      <c r="N495" s="334" t="s">
        <v>993</v>
      </c>
    </row>
    <row r="496" spans="12:14">
      <c r="L496" s="333">
        <v>9337</v>
      </c>
      <c r="M496" s="334" t="s">
        <v>524</v>
      </c>
      <c r="N496" s="334" t="s">
        <v>994</v>
      </c>
    </row>
    <row r="497" spans="12:14">
      <c r="L497" s="333">
        <v>9338</v>
      </c>
      <c r="M497" s="334" t="s">
        <v>515</v>
      </c>
      <c r="N497" s="334" t="s">
        <v>995</v>
      </c>
    </row>
    <row r="498" spans="12:14">
      <c r="L498" s="333">
        <v>9339</v>
      </c>
      <c r="M498" s="334" t="s">
        <v>524</v>
      </c>
      <c r="N498" s="334" t="s">
        <v>996</v>
      </c>
    </row>
    <row r="499" spans="12:14">
      <c r="L499" s="333">
        <v>9342</v>
      </c>
      <c r="M499" s="334" t="s">
        <v>525</v>
      </c>
      <c r="N499" s="334" t="s">
        <v>997</v>
      </c>
    </row>
    <row r="500" spans="12:14">
      <c r="L500" s="333">
        <v>9344</v>
      </c>
      <c r="M500" s="334" t="s">
        <v>513</v>
      </c>
      <c r="N500" s="334" t="s">
        <v>998</v>
      </c>
    </row>
    <row r="501" spans="12:14">
      <c r="L501" s="333">
        <v>9345</v>
      </c>
      <c r="M501" s="334" t="s">
        <v>512</v>
      </c>
      <c r="N501" s="334" t="s">
        <v>999</v>
      </c>
    </row>
    <row r="502" spans="12:14">
      <c r="L502" s="333">
        <v>9346</v>
      </c>
      <c r="M502" s="334" t="s">
        <v>513</v>
      </c>
      <c r="N502" s="334" t="s">
        <v>557</v>
      </c>
    </row>
    <row r="503" spans="12:14">
      <c r="L503" s="333">
        <v>9347</v>
      </c>
      <c r="M503" s="334" t="s">
        <v>525</v>
      </c>
      <c r="N503" s="334" t="s">
        <v>1000</v>
      </c>
    </row>
    <row r="504" spans="12:14">
      <c r="L504" s="333">
        <v>9350</v>
      </c>
      <c r="M504" s="334" t="s">
        <v>513</v>
      </c>
      <c r="N504" s="334" t="s">
        <v>1001</v>
      </c>
    </row>
    <row r="505" spans="12:14">
      <c r="L505" s="333">
        <v>9352</v>
      </c>
      <c r="M505" s="334" t="s">
        <v>524</v>
      </c>
      <c r="N505" s="334" t="s">
        <v>1002</v>
      </c>
    </row>
    <row r="506" spans="12:14">
      <c r="L506" s="333">
        <v>9353</v>
      </c>
      <c r="M506" s="334" t="s">
        <v>524</v>
      </c>
      <c r="N506" s="334" t="s">
        <v>1003</v>
      </c>
    </row>
    <row r="507" spans="12:14">
      <c r="L507" s="333">
        <v>9355</v>
      </c>
      <c r="M507" s="334" t="s">
        <v>512</v>
      </c>
      <c r="N507" s="334" t="s">
        <v>1004</v>
      </c>
    </row>
    <row r="508" spans="12:14">
      <c r="L508" s="333">
        <v>9356</v>
      </c>
      <c r="M508" s="334" t="s">
        <v>512</v>
      </c>
      <c r="N508" s="334" t="s">
        <v>1005</v>
      </c>
    </row>
    <row r="509" spans="12:14">
      <c r="L509" s="333">
        <v>9360</v>
      </c>
      <c r="M509" s="334" t="s">
        <v>517</v>
      </c>
      <c r="N509" s="334" t="s">
        <v>1006</v>
      </c>
    </row>
    <row r="510" spans="12:14">
      <c r="L510" s="333">
        <v>9361</v>
      </c>
      <c r="M510" s="334" t="s">
        <v>513</v>
      </c>
      <c r="N510" s="334" t="s">
        <v>1007</v>
      </c>
    </row>
    <row r="511" spans="12:14">
      <c r="L511" s="333">
        <v>9365</v>
      </c>
      <c r="M511" s="334" t="s">
        <v>520</v>
      </c>
      <c r="N511" s="334" t="s">
        <v>1008</v>
      </c>
    </row>
    <row r="512" spans="12:14">
      <c r="L512" s="333">
        <v>9367</v>
      </c>
      <c r="M512" s="334" t="s">
        <v>519</v>
      </c>
      <c r="N512" s="334" t="s">
        <v>1009</v>
      </c>
    </row>
    <row r="513" spans="12:14">
      <c r="L513" s="333">
        <v>9376</v>
      </c>
      <c r="M513" s="334" t="s">
        <v>515</v>
      </c>
      <c r="N513" s="334" t="s">
        <v>1010</v>
      </c>
    </row>
    <row r="514" spans="12:14">
      <c r="L514" s="333">
        <v>9377</v>
      </c>
      <c r="M514" s="334" t="s">
        <v>516</v>
      </c>
      <c r="N514" s="334" t="s">
        <v>1011</v>
      </c>
    </row>
    <row r="515" spans="12:14">
      <c r="L515" s="333">
        <v>9378</v>
      </c>
      <c r="M515" s="334" t="s">
        <v>524</v>
      </c>
      <c r="N515" s="334" t="s">
        <v>1012</v>
      </c>
    </row>
    <row r="516" spans="12:14">
      <c r="L516" s="333">
        <v>9380</v>
      </c>
      <c r="M516" s="334" t="s">
        <v>524</v>
      </c>
      <c r="N516" s="334" t="s">
        <v>1013</v>
      </c>
    </row>
    <row r="517" spans="12:14">
      <c r="L517" s="333">
        <v>9381</v>
      </c>
      <c r="M517" s="334" t="s">
        <v>515</v>
      </c>
      <c r="N517" s="334" t="s">
        <v>1014</v>
      </c>
    </row>
    <row r="518" spans="12:14">
      <c r="L518" s="333">
        <v>9382</v>
      </c>
      <c r="M518" s="334" t="s">
        <v>516</v>
      </c>
      <c r="N518" s="334" t="s">
        <v>1015</v>
      </c>
    </row>
    <row r="519" spans="12:14">
      <c r="L519" s="333">
        <v>9386</v>
      </c>
      <c r="M519" s="334" t="s">
        <v>526</v>
      </c>
      <c r="N519" s="334" t="s">
        <v>1016</v>
      </c>
    </row>
    <row r="520" spans="12:14">
      <c r="L520" s="333">
        <v>9389</v>
      </c>
      <c r="M520" s="334" t="s">
        <v>515</v>
      </c>
      <c r="N520" s="334" t="s">
        <v>1017</v>
      </c>
    </row>
    <row r="521" spans="12:14">
      <c r="L521" s="333">
        <v>9402</v>
      </c>
      <c r="M521" s="334" t="s">
        <v>516</v>
      </c>
      <c r="N521" s="334" t="s">
        <v>1018</v>
      </c>
    </row>
    <row r="522" spans="12:14">
      <c r="L522" s="333">
        <v>9403</v>
      </c>
      <c r="M522" s="334" t="s">
        <v>524</v>
      </c>
      <c r="N522" s="334" t="s">
        <v>1019</v>
      </c>
    </row>
    <row r="523" spans="12:14">
      <c r="L523" s="333">
        <v>9405</v>
      </c>
      <c r="M523" s="334" t="s">
        <v>513</v>
      </c>
      <c r="N523" s="334" t="s">
        <v>1020</v>
      </c>
    </row>
    <row r="524" spans="12:14">
      <c r="L524" s="333">
        <v>9407</v>
      </c>
      <c r="M524" s="334" t="s">
        <v>512</v>
      </c>
      <c r="N524" s="334" t="s">
        <v>1021</v>
      </c>
    </row>
    <row r="525" spans="12:14">
      <c r="L525" s="333">
        <v>9408</v>
      </c>
      <c r="M525" s="334" t="s">
        <v>521</v>
      </c>
      <c r="N525" s="334" t="s">
        <v>1022</v>
      </c>
    </row>
    <row r="526" spans="12:14">
      <c r="L526" s="333">
        <v>9409</v>
      </c>
      <c r="M526" s="334" t="s">
        <v>513</v>
      </c>
      <c r="N526" s="334" t="s">
        <v>1023</v>
      </c>
    </row>
    <row r="527" spans="12:14">
      <c r="L527" s="333">
        <v>9411</v>
      </c>
      <c r="M527" s="334" t="s">
        <v>525</v>
      </c>
      <c r="N527" s="334" t="s">
        <v>1024</v>
      </c>
    </row>
    <row r="528" spans="12:14">
      <c r="L528" s="333">
        <v>9412</v>
      </c>
      <c r="M528" s="334" t="s">
        <v>512</v>
      </c>
      <c r="N528" s="334" t="s">
        <v>1025</v>
      </c>
    </row>
    <row r="529" spans="12:14">
      <c r="L529" s="333">
        <v>9415</v>
      </c>
      <c r="M529" s="334" t="s">
        <v>516</v>
      </c>
      <c r="N529" s="334" t="s">
        <v>1026</v>
      </c>
    </row>
    <row r="530" spans="12:14">
      <c r="L530" s="333">
        <v>9416</v>
      </c>
      <c r="M530" s="334" t="s">
        <v>514</v>
      </c>
      <c r="N530" s="334" t="s">
        <v>1027</v>
      </c>
    </row>
    <row r="531" spans="12:14">
      <c r="L531" s="333">
        <v>9417</v>
      </c>
      <c r="M531" s="334" t="s">
        <v>516</v>
      </c>
      <c r="N531" s="334" t="s">
        <v>1028</v>
      </c>
    </row>
    <row r="532" spans="12:14">
      <c r="L532" s="333">
        <v>9418</v>
      </c>
      <c r="M532" s="334" t="s">
        <v>513</v>
      </c>
      <c r="N532" s="334" t="s">
        <v>1029</v>
      </c>
    </row>
    <row r="533" spans="12:14">
      <c r="L533" s="333">
        <v>9419</v>
      </c>
      <c r="M533" s="334" t="s">
        <v>516</v>
      </c>
      <c r="N533" s="334" t="s">
        <v>1030</v>
      </c>
    </row>
    <row r="534" spans="12:14">
      <c r="L534" s="333">
        <v>9421</v>
      </c>
      <c r="M534" s="334" t="s">
        <v>513</v>
      </c>
      <c r="N534" s="334" t="s">
        <v>1031</v>
      </c>
    </row>
    <row r="535" spans="12:14">
      <c r="L535" s="333">
        <v>9422</v>
      </c>
      <c r="M535" s="334" t="s">
        <v>512</v>
      </c>
      <c r="N535" s="334" t="s">
        <v>1032</v>
      </c>
    </row>
    <row r="536" spans="12:14">
      <c r="L536" s="333">
        <v>9423</v>
      </c>
      <c r="M536" s="334" t="s">
        <v>516</v>
      </c>
      <c r="N536" s="334" t="s">
        <v>1033</v>
      </c>
    </row>
    <row r="537" spans="12:14">
      <c r="L537" s="333">
        <v>9424</v>
      </c>
      <c r="M537" s="334" t="s">
        <v>512</v>
      </c>
      <c r="N537" s="334" t="s">
        <v>1034</v>
      </c>
    </row>
    <row r="538" spans="12:14">
      <c r="L538" s="333">
        <v>9425</v>
      </c>
      <c r="M538" s="334" t="s">
        <v>524</v>
      </c>
      <c r="N538" s="334" t="s">
        <v>1035</v>
      </c>
    </row>
    <row r="539" spans="12:14">
      <c r="L539" s="333">
        <v>9426</v>
      </c>
      <c r="M539" s="334" t="s">
        <v>522</v>
      </c>
      <c r="N539" s="334" t="s">
        <v>1036</v>
      </c>
    </row>
    <row r="540" spans="12:14">
      <c r="L540" s="333">
        <v>9427</v>
      </c>
      <c r="M540" s="334" t="s">
        <v>524</v>
      </c>
      <c r="N540" s="334" t="s">
        <v>1037</v>
      </c>
    </row>
    <row r="541" spans="12:14">
      <c r="L541" s="333">
        <v>9428</v>
      </c>
      <c r="M541" s="334" t="s">
        <v>525</v>
      </c>
      <c r="N541" s="334" t="s">
        <v>1038</v>
      </c>
    </row>
    <row r="542" spans="12:14">
      <c r="L542" s="333">
        <v>9431</v>
      </c>
      <c r="M542" s="334" t="s">
        <v>523</v>
      </c>
      <c r="N542" s="334" t="s">
        <v>1039</v>
      </c>
    </row>
    <row r="543" spans="12:14">
      <c r="L543" s="333">
        <v>9432</v>
      </c>
      <c r="M543" s="334" t="s">
        <v>513</v>
      </c>
      <c r="N543" s="334" t="s">
        <v>1040</v>
      </c>
    </row>
    <row r="544" spans="12:14">
      <c r="L544" s="333">
        <v>9434</v>
      </c>
      <c r="M544" s="334" t="s">
        <v>513</v>
      </c>
      <c r="N544" s="334" t="s">
        <v>1041</v>
      </c>
    </row>
    <row r="545" spans="12:14">
      <c r="L545" s="333">
        <v>9435</v>
      </c>
      <c r="M545" s="334" t="s">
        <v>513</v>
      </c>
      <c r="N545" s="334" t="s">
        <v>1042</v>
      </c>
    </row>
    <row r="546" spans="12:14">
      <c r="L546" s="333">
        <v>9436</v>
      </c>
      <c r="M546" s="334" t="s">
        <v>512</v>
      </c>
      <c r="N546" s="334" t="s">
        <v>1043</v>
      </c>
    </row>
    <row r="547" spans="12:14">
      <c r="L547" s="333">
        <v>9437</v>
      </c>
      <c r="M547" s="334" t="s">
        <v>516</v>
      </c>
      <c r="N547" s="334" t="s">
        <v>1044</v>
      </c>
    </row>
    <row r="548" spans="12:14">
      <c r="L548" s="333">
        <v>9440</v>
      </c>
      <c r="M548" s="334" t="s">
        <v>526</v>
      </c>
      <c r="N548" s="334" t="s">
        <v>1045</v>
      </c>
    </row>
    <row r="549" spans="12:14">
      <c r="L549" s="333">
        <v>9441</v>
      </c>
      <c r="M549" s="334" t="s">
        <v>525</v>
      </c>
      <c r="N549" s="334" t="s">
        <v>1046</v>
      </c>
    </row>
    <row r="550" spans="12:14">
      <c r="L550" s="333">
        <v>9442</v>
      </c>
      <c r="M550" s="334" t="s">
        <v>525</v>
      </c>
      <c r="N550" s="334" t="s">
        <v>1047</v>
      </c>
    </row>
    <row r="551" spans="12:14">
      <c r="L551" s="333">
        <v>9448</v>
      </c>
      <c r="M551" s="334" t="s">
        <v>519</v>
      </c>
      <c r="N551" s="334" t="s">
        <v>1048</v>
      </c>
    </row>
    <row r="552" spans="12:14">
      <c r="L552" s="333">
        <v>9449</v>
      </c>
      <c r="M552" s="334" t="s">
        <v>521</v>
      </c>
      <c r="N552" s="334" t="s">
        <v>1049</v>
      </c>
    </row>
    <row r="553" spans="12:14">
      <c r="L553" s="333">
        <v>9451</v>
      </c>
      <c r="M553" s="334" t="s">
        <v>513</v>
      </c>
      <c r="N553" s="334" t="s">
        <v>1050</v>
      </c>
    </row>
    <row r="554" spans="12:14">
      <c r="L554" s="333">
        <v>9452</v>
      </c>
      <c r="M554" s="334" t="s">
        <v>513</v>
      </c>
      <c r="N554" s="334" t="s">
        <v>1051</v>
      </c>
    </row>
    <row r="555" spans="12:14">
      <c r="L555" s="333">
        <v>9454</v>
      </c>
      <c r="M555" s="334" t="s">
        <v>512</v>
      </c>
      <c r="N555" s="334" t="s">
        <v>1052</v>
      </c>
    </row>
    <row r="556" spans="12:14">
      <c r="L556" s="333">
        <v>9455</v>
      </c>
      <c r="M556" s="334" t="s">
        <v>513</v>
      </c>
      <c r="N556" s="334" t="s">
        <v>1053</v>
      </c>
    </row>
    <row r="557" spans="12:14">
      <c r="L557" s="333">
        <v>9456</v>
      </c>
      <c r="M557" s="334" t="s">
        <v>513</v>
      </c>
      <c r="N557" s="334" t="s">
        <v>1028</v>
      </c>
    </row>
    <row r="558" spans="12:14">
      <c r="L558" s="333">
        <v>9457</v>
      </c>
      <c r="M558" s="334" t="s">
        <v>521</v>
      </c>
      <c r="N558" s="334" t="s">
        <v>1054</v>
      </c>
    </row>
    <row r="559" spans="12:14">
      <c r="L559" s="333">
        <v>9458</v>
      </c>
      <c r="M559" s="334" t="s">
        <v>513</v>
      </c>
      <c r="N559" s="334" t="s">
        <v>1055</v>
      </c>
    </row>
    <row r="560" spans="12:14">
      <c r="L560" s="333">
        <v>9459</v>
      </c>
      <c r="M560" s="334" t="s">
        <v>513</v>
      </c>
      <c r="N560" s="334" t="s">
        <v>1056</v>
      </c>
    </row>
    <row r="561" spans="12:14">
      <c r="L561" s="333">
        <v>9461</v>
      </c>
      <c r="M561" s="334" t="s">
        <v>513</v>
      </c>
      <c r="N561" s="334" t="s">
        <v>1057</v>
      </c>
    </row>
    <row r="562" spans="12:14">
      <c r="L562" s="333">
        <v>9462</v>
      </c>
      <c r="M562" s="334" t="s">
        <v>513</v>
      </c>
      <c r="N562" s="334" t="s">
        <v>1058</v>
      </c>
    </row>
    <row r="563" spans="12:14">
      <c r="L563" s="333">
        <v>9463</v>
      </c>
      <c r="M563" s="334" t="s">
        <v>513</v>
      </c>
      <c r="N563" s="334" t="s">
        <v>1059</v>
      </c>
    </row>
    <row r="564" spans="12:14">
      <c r="L564" s="333">
        <v>9464</v>
      </c>
      <c r="M564" s="334" t="s">
        <v>525</v>
      </c>
      <c r="N564" s="334" t="s">
        <v>1060</v>
      </c>
    </row>
    <row r="565" spans="12:14">
      <c r="L565" s="333">
        <v>9466</v>
      </c>
      <c r="M565" s="334" t="s">
        <v>521</v>
      </c>
      <c r="N565" s="334" t="s">
        <v>1061</v>
      </c>
    </row>
    <row r="566" spans="12:14">
      <c r="L566" s="333">
        <v>9467</v>
      </c>
      <c r="M566" s="334" t="s">
        <v>525</v>
      </c>
      <c r="N566" s="334" t="s">
        <v>1062</v>
      </c>
    </row>
    <row r="567" spans="12:14">
      <c r="L567" s="333">
        <v>9468</v>
      </c>
      <c r="M567" s="334" t="s">
        <v>525</v>
      </c>
      <c r="N567" s="334" t="s">
        <v>1063</v>
      </c>
    </row>
    <row r="568" spans="12:14">
      <c r="L568" s="333">
        <v>9470</v>
      </c>
      <c r="M568" s="334" t="s">
        <v>525</v>
      </c>
      <c r="N568" s="334" t="s">
        <v>1064</v>
      </c>
    </row>
    <row r="569" spans="12:14">
      <c r="L569" s="333">
        <v>9471</v>
      </c>
      <c r="M569" s="334" t="s">
        <v>525</v>
      </c>
      <c r="N569" s="334" t="s">
        <v>1065</v>
      </c>
    </row>
    <row r="570" spans="12:14">
      <c r="L570" s="333">
        <v>9472</v>
      </c>
      <c r="M570" s="334" t="s">
        <v>519</v>
      </c>
      <c r="N570" s="334" t="s">
        <v>1066</v>
      </c>
    </row>
    <row r="571" spans="12:14">
      <c r="L571" s="333">
        <v>9473</v>
      </c>
      <c r="M571" s="334" t="s">
        <v>513</v>
      </c>
      <c r="N571" s="334" t="s">
        <v>1067</v>
      </c>
    </row>
    <row r="572" spans="12:14">
      <c r="L572" s="333">
        <v>9476</v>
      </c>
      <c r="M572" s="334" t="s">
        <v>515</v>
      </c>
      <c r="N572" s="334" t="s">
        <v>1068</v>
      </c>
    </row>
    <row r="573" spans="12:14">
      <c r="L573" s="333">
        <v>9477</v>
      </c>
      <c r="M573" s="334" t="s">
        <v>515</v>
      </c>
      <c r="N573" s="334" t="s">
        <v>1069</v>
      </c>
    </row>
    <row r="574" spans="12:14">
      <c r="L574" s="333">
        <v>9478</v>
      </c>
      <c r="M574" s="334" t="s">
        <v>523</v>
      </c>
      <c r="N574" s="334" t="s">
        <v>1070</v>
      </c>
    </row>
    <row r="575" spans="12:14">
      <c r="L575" s="333">
        <v>9481</v>
      </c>
      <c r="M575" s="334" t="s">
        <v>512</v>
      </c>
      <c r="N575" s="334" t="s">
        <v>1071</v>
      </c>
    </row>
    <row r="576" spans="12:14">
      <c r="L576" s="333">
        <v>9485</v>
      </c>
      <c r="M576" s="334" t="s">
        <v>515</v>
      </c>
      <c r="N576" s="334" t="s">
        <v>1072</v>
      </c>
    </row>
    <row r="577" spans="12:14">
      <c r="L577" s="333">
        <v>9489</v>
      </c>
      <c r="M577" s="334" t="s">
        <v>513</v>
      </c>
      <c r="N577" s="334" t="s">
        <v>1073</v>
      </c>
    </row>
    <row r="578" spans="12:14">
      <c r="L578" s="333">
        <v>9490</v>
      </c>
      <c r="M578" s="334" t="s">
        <v>512</v>
      </c>
      <c r="N578" s="334" t="s">
        <v>1074</v>
      </c>
    </row>
    <row r="579" spans="12:14">
      <c r="L579" s="333">
        <v>9491</v>
      </c>
      <c r="M579" s="334" t="s">
        <v>520</v>
      </c>
      <c r="N579" s="334" t="s">
        <v>1075</v>
      </c>
    </row>
    <row r="580" spans="12:14">
      <c r="L580" s="333">
        <v>9494</v>
      </c>
      <c r="M580" s="334" t="s">
        <v>517</v>
      </c>
      <c r="N580" s="334" t="s">
        <v>1026</v>
      </c>
    </row>
    <row r="581" spans="12:14">
      <c r="L581" s="333">
        <v>9495</v>
      </c>
      <c r="M581" s="334" t="s">
        <v>524</v>
      </c>
      <c r="N581" s="334" t="s">
        <v>1076</v>
      </c>
    </row>
    <row r="582" spans="12:14">
      <c r="L582" s="333">
        <v>9496</v>
      </c>
      <c r="M582" s="334" t="s">
        <v>514</v>
      </c>
      <c r="N582" s="334" t="s">
        <v>1077</v>
      </c>
    </row>
    <row r="583" spans="12:14">
      <c r="L583" s="333">
        <v>9497</v>
      </c>
      <c r="M583" s="334" t="s">
        <v>514</v>
      </c>
      <c r="N583" s="334" t="s">
        <v>1078</v>
      </c>
    </row>
    <row r="584" spans="12:14">
      <c r="L584" s="333">
        <v>9499</v>
      </c>
      <c r="M584" s="334" t="s">
        <v>513</v>
      </c>
      <c r="N584" s="334" t="s">
        <v>1079</v>
      </c>
    </row>
    <row r="585" spans="12:14">
      <c r="L585" s="333">
        <v>9501</v>
      </c>
      <c r="M585" s="334" t="s">
        <v>519</v>
      </c>
      <c r="N585" s="334" t="s">
        <v>1080</v>
      </c>
    </row>
    <row r="586" spans="12:14">
      <c r="L586" s="333">
        <v>9502</v>
      </c>
      <c r="M586" s="334" t="s">
        <v>514</v>
      </c>
      <c r="N586" s="334" t="s">
        <v>1081</v>
      </c>
    </row>
    <row r="587" spans="12:14">
      <c r="L587" s="333">
        <v>9504</v>
      </c>
      <c r="M587" s="334" t="s">
        <v>525</v>
      </c>
      <c r="N587" s="334" t="s">
        <v>629</v>
      </c>
    </row>
    <row r="588" spans="12:14">
      <c r="L588" s="333">
        <v>9508</v>
      </c>
      <c r="M588" s="334" t="s">
        <v>513</v>
      </c>
      <c r="N588" s="334" t="s">
        <v>1082</v>
      </c>
    </row>
    <row r="589" spans="12:14">
      <c r="L589" s="333">
        <v>9509</v>
      </c>
      <c r="M589" s="334" t="s">
        <v>522</v>
      </c>
      <c r="N589" s="334" t="s">
        <v>1083</v>
      </c>
    </row>
    <row r="590" spans="12:14">
      <c r="L590" s="333">
        <v>9510</v>
      </c>
      <c r="M590" s="334" t="s">
        <v>513</v>
      </c>
      <c r="N590" s="334" t="s">
        <v>1084</v>
      </c>
    </row>
    <row r="591" spans="12:14">
      <c r="L591" s="333">
        <v>9511</v>
      </c>
      <c r="M591" s="334" t="s">
        <v>513</v>
      </c>
      <c r="N591" s="334" t="s">
        <v>1085</v>
      </c>
    </row>
    <row r="592" spans="12:14">
      <c r="L592" s="333">
        <v>9512</v>
      </c>
      <c r="M592" s="334" t="s">
        <v>513</v>
      </c>
      <c r="N592" s="334" t="s">
        <v>1086</v>
      </c>
    </row>
    <row r="593" spans="12:14">
      <c r="L593" s="333">
        <v>9513</v>
      </c>
      <c r="M593" s="334" t="s">
        <v>525</v>
      </c>
      <c r="N593" s="334" t="s">
        <v>1087</v>
      </c>
    </row>
    <row r="594" spans="12:14">
      <c r="L594" s="333">
        <v>9514</v>
      </c>
      <c r="M594" s="334" t="s">
        <v>525</v>
      </c>
      <c r="N594" s="334" t="s">
        <v>1088</v>
      </c>
    </row>
    <row r="595" spans="12:14">
      <c r="L595" s="333">
        <v>9519</v>
      </c>
      <c r="M595" s="334" t="s">
        <v>521</v>
      </c>
      <c r="N595" s="334" t="s">
        <v>1089</v>
      </c>
    </row>
    <row r="596" spans="12:14">
      <c r="L596" s="333">
        <v>9521</v>
      </c>
      <c r="M596" s="334" t="s">
        <v>513</v>
      </c>
      <c r="N596" s="334" t="s">
        <v>1090</v>
      </c>
    </row>
    <row r="597" spans="12:14">
      <c r="L597" s="333">
        <v>9522</v>
      </c>
      <c r="M597" s="334" t="s">
        <v>513</v>
      </c>
      <c r="N597" s="334" t="s">
        <v>1091</v>
      </c>
    </row>
    <row r="598" spans="12:14">
      <c r="L598" s="333">
        <v>9523</v>
      </c>
      <c r="M598" s="334" t="s">
        <v>517</v>
      </c>
      <c r="N598" s="334" t="s">
        <v>1092</v>
      </c>
    </row>
    <row r="599" spans="12:14">
      <c r="L599" s="333">
        <v>9525</v>
      </c>
      <c r="M599" s="334" t="s">
        <v>512</v>
      </c>
      <c r="N599" s="334" t="s">
        <v>1093</v>
      </c>
    </row>
    <row r="600" spans="12:14">
      <c r="L600" s="333">
        <v>9526</v>
      </c>
      <c r="M600" s="334" t="s">
        <v>512</v>
      </c>
      <c r="N600" s="334" t="s">
        <v>1094</v>
      </c>
    </row>
    <row r="601" spans="12:14">
      <c r="L601" s="333">
        <v>9527</v>
      </c>
      <c r="M601" s="334" t="s">
        <v>517</v>
      </c>
      <c r="N601" s="334" t="s">
        <v>1095</v>
      </c>
    </row>
    <row r="602" spans="12:14">
      <c r="L602" s="333">
        <v>9530</v>
      </c>
      <c r="M602" s="334" t="s">
        <v>525</v>
      </c>
      <c r="N602" s="334" t="s">
        <v>1096</v>
      </c>
    </row>
    <row r="603" spans="12:14">
      <c r="L603" s="333">
        <v>9531</v>
      </c>
      <c r="M603" s="334" t="s">
        <v>513</v>
      </c>
      <c r="N603" s="334" t="s">
        <v>1097</v>
      </c>
    </row>
    <row r="604" spans="12:14">
      <c r="L604" s="333">
        <v>9532</v>
      </c>
      <c r="M604" s="334" t="s">
        <v>525</v>
      </c>
      <c r="N604" s="334" t="s">
        <v>1098</v>
      </c>
    </row>
    <row r="605" spans="12:14">
      <c r="L605" s="333">
        <v>9533</v>
      </c>
      <c r="M605" s="334" t="s">
        <v>513</v>
      </c>
      <c r="N605" s="334" t="s">
        <v>1099</v>
      </c>
    </row>
    <row r="606" spans="12:14">
      <c r="L606" s="333">
        <v>9535</v>
      </c>
      <c r="M606" s="334" t="s">
        <v>513</v>
      </c>
      <c r="N606" s="334" t="s">
        <v>1100</v>
      </c>
    </row>
    <row r="607" spans="12:14">
      <c r="L607" s="333">
        <v>9536</v>
      </c>
      <c r="M607" s="334" t="s">
        <v>516</v>
      </c>
      <c r="N607" s="334" t="s">
        <v>1101</v>
      </c>
    </row>
    <row r="608" spans="12:14">
      <c r="L608" s="333">
        <v>9537</v>
      </c>
      <c r="M608" s="334" t="s">
        <v>513</v>
      </c>
      <c r="N608" s="334" t="s">
        <v>1102</v>
      </c>
    </row>
    <row r="609" spans="12:14">
      <c r="L609" s="333">
        <v>9538</v>
      </c>
      <c r="M609" s="334" t="s">
        <v>519</v>
      </c>
      <c r="N609" s="334" t="s">
        <v>1103</v>
      </c>
    </row>
    <row r="610" spans="12:14">
      <c r="L610" s="333">
        <v>9543</v>
      </c>
      <c r="M610" s="334" t="s">
        <v>521</v>
      </c>
      <c r="N610" s="334" t="s">
        <v>1104</v>
      </c>
    </row>
    <row r="611" spans="12:14">
      <c r="L611" s="333">
        <v>9544</v>
      </c>
      <c r="M611" s="334" t="s">
        <v>524</v>
      </c>
      <c r="N611" s="334" t="s">
        <v>1105</v>
      </c>
    </row>
    <row r="612" spans="12:14">
      <c r="L612" s="333">
        <v>9547</v>
      </c>
      <c r="M612" s="334" t="s">
        <v>513</v>
      </c>
      <c r="N612" s="334" t="s">
        <v>1106</v>
      </c>
    </row>
    <row r="613" spans="12:14">
      <c r="L613" s="333">
        <v>9548</v>
      </c>
      <c r="M613" s="334" t="s">
        <v>512</v>
      </c>
      <c r="N613" s="334" t="s">
        <v>1107</v>
      </c>
    </row>
    <row r="614" spans="12:14">
      <c r="L614" s="333">
        <v>9549</v>
      </c>
      <c r="M614" s="334" t="s">
        <v>513</v>
      </c>
      <c r="N614" s="334" t="s">
        <v>1108</v>
      </c>
    </row>
    <row r="615" spans="12:14">
      <c r="L615" s="333">
        <v>9550</v>
      </c>
      <c r="M615" s="334" t="s">
        <v>517</v>
      </c>
      <c r="N615" s="334" t="s">
        <v>1109</v>
      </c>
    </row>
    <row r="616" spans="12:14">
      <c r="L616" s="333">
        <v>9553</v>
      </c>
      <c r="M616" s="334" t="s">
        <v>525</v>
      </c>
      <c r="N616" s="334" t="s">
        <v>1110</v>
      </c>
    </row>
    <row r="617" spans="12:14">
      <c r="L617" s="333">
        <v>9554</v>
      </c>
      <c r="M617" s="334" t="s">
        <v>519</v>
      </c>
      <c r="N617" s="334" t="s">
        <v>1111</v>
      </c>
    </row>
    <row r="618" spans="12:14">
      <c r="L618" s="333">
        <v>9555</v>
      </c>
      <c r="M618" s="334" t="s">
        <v>515</v>
      </c>
      <c r="N618" s="334" t="s">
        <v>1112</v>
      </c>
    </row>
    <row r="619" spans="12:14">
      <c r="L619" s="333">
        <v>9556</v>
      </c>
      <c r="M619" s="334" t="s">
        <v>512</v>
      </c>
      <c r="N619" s="334" t="s">
        <v>1113</v>
      </c>
    </row>
    <row r="620" spans="12:14">
      <c r="L620" s="333">
        <v>9558</v>
      </c>
      <c r="M620" s="334" t="s">
        <v>513</v>
      </c>
      <c r="N620" s="334" t="s">
        <v>1114</v>
      </c>
    </row>
    <row r="621" spans="12:14">
      <c r="L621" s="333">
        <v>9563</v>
      </c>
      <c r="M621" s="334" t="s">
        <v>513</v>
      </c>
      <c r="N621" s="334" t="s">
        <v>1115</v>
      </c>
    </row>
    <row r="622" spans="12:14">
      <c r="L622" s="333">
        <v>9565</v>
      </c>
      <c r="M622" s="334" t="s">
        <v>512</v>
      </c>
      <c r="N622" s="334" t="s">
        <v>1116</v>
      </c>
    </row>
    <row r="623" spans="12:14">
      <c r="L623" s="333">
        <v>9566</v>
      </c>
      <c r="M623" s="334" t="s">
        <v>512</v>
      </c>
      <c r="N623" s="334" t="s">
        <v>1117</v>
      </c>
    </row>
    <row r="624" spans="12:14">
      <c r="L624" s="333">
        <v>9567</v>
      </c>
      <c r="M624" s="334" t="s">
        <v>512</v>
      </c>
      <c r="N624" s="334" t="s">
        <v>1118</v>
      </c>
    </row>
    <row r="625" spans="12:14">
      <c r="L625" s="333">
        <v>9569</v>
      </c>
      <c r="M625" s="334" t="s">
        <v>523</v>
      </c>
      <c r="N625" s="334" t="s">
        <v>1119</v>
      </c>
    </row>
    <row r="626" spans="12:14">
      <c r="L626" s="333">
        <v>9570</v>
      </c>
      <c r="M626" s="334" t="s">
        <v>524</v>
      </c>
      <c r="N626" s="334" t="s">
        <v>1120</v>
      </c>
    </row>
    <row r="627" spans="12:14">
      <c r="L627" s="333">
        <v>9571</v>
      </c>
      <c r="M627" s="334" t="s">
        <v>516</v>
      </c>
      <c r="N627" s="334" t="s">
        <v>1121</v>
      </c>
    </row>
    <row r="628" spans="12:14">
      <c r="L628" s="333">
        <v>9572</v>
      </c>
      <c r="M628" s="334" t="s">
        <v>524</v>
      </c>
      <c r="N628" s="334" t="s">
        <v>1122</v>
      </c>
    </row>
    <row r="629" spans="12:14">
      <c r="L629" s="333">
        <v>9573</v>
      </c>
      <c r="M629" s="334" t="s">
        <v>521</v>
      </c>
      <c r="N629" s="334" t="s">
        <v>1123</v>
      </c>
    </row>
    <row r="630" spans="12:14">
      <c r="L630" s="333">
        <v>9574</v>
      </c>
      <c r="M630" s="334" t="s">
        <v>513</v>
      </c>
      <c r="N630" s="334" t="s">
        <v>1124</v>
      </c>
    </row>
    <row r="631" spans="12:14">
      <c r="L631" s="333">
        <v>9575</v>
      </c>
      <c r="M631" s="334" t="s">
        <v>513</v>
      </c>
      <c r="N631" s="334" t="s">
        <v>1125</v>
      </c>
    </row>
    <row r="632" spans="12:14">
      <c r="L632" s="333">
        <v>9576</v>
      </c>
      <c r="M632" s="334" t="s">
        <v>512</v>
      </c>
      <c r="N632" s="334" t="s">
        <v>1126</v>
      </c>
    </row>
    <row r="633" spans="12:14">
      <c r="L633" s="333">
        <v>9578</v>
      </c>
      <c r="M633" s="334" t="s">
        <v>522</v>
      </c>
      <c r="N633" s="334" t="s">
        <v>1127</v>
      </c>
    </row>
    <row r="634" spans="12:14">
      <c r="L634" s="333">
        <v>9581</v>
      </c>
      <c r="M634" s="334" t="s">
        <v>516</v>
      </c>
      <c r="N634" s="334" t="s">
        <v>1128</v>
      </c>
    </row>
    <row r="635" spans="12:14">
      <c r="L635" s="333">
        <v>9582</v>
      </c>
      <c r="M635" s="334" t="s">
        <v>513</v>
      </c>
      <c r="N635" s="334" t="s">
        <v>1129</v>
      </c>
    </row>
    <row r="636" spans="12:14">
      <c r="L636" s="333">
        <v>9583</v>
      </c>
      <c r="M636" s="334" t="s">
        <v>515</v>
      </c>
      <c r="N636" s="334" t="s">
        <v>1130</v>
      </c>
    </row>
    <row r="637" spans="12:14">
      <c r="L637" s="333">
        <v>9586</v>
      </c>
      <c r="M637" s="334" t="s">
        <v>512</v>
      </c>
      <c r="N637" s="334" t="s">
        <v>1131</v>
      </c>
    </row>
    <row r="638" spans="12:14">
      <c r="L638" s="333">
        <v>9587</v>
      </c>
      <c r="M638" s="334" t="s">
        <v>516</v>
      </c>
      <c r="N638" s="334" t="s">
        <v>1132</v>
      </c>
    </row>
    <row r="639" spans="12:14">
      <c r="L639" s="333">
        <v>9590</v>
      </c>
      <c r="M639" s="334" t="s">
        <v>515</v>
      </c>
      <c r="N639" s="334" t="s">
        <v>1133</v>
      </c>
    </row>
    <row r="640" spans="12:14">
      <c r="L640" s="333">
        <v>9591</v>
      </c>
      <c r="M640" s="334" t="s">
        <v>515</v>
      </c>
      <c r="N640" s="334" t="s">
        <v>1134</v>
      </c>
    </row>
    <row r="641" spans="12:14">
      <c r="L641" s="333">
        <v>9596</v>
      </c>
      <c r="M641" s="334" t="s">
        <v>525</v>
      </c>
      <c r="N641" s="334" t="s">
        <v>1135</v>
      </c>
    </row>
    <row r="642" spans="12:14">
      <c r="L642" s="333">
        <v>9597</v>
      </c>
      <c r="M642" s="334" t="s">
        <v>515</v>
      </c>
      <c r="N642" s="334" t="s">
        <v>1136</v>
      </c>
    </row>
    <row r="643" spans="12:14">
      <c r="L643" s="333">
        <v>9599</v>
      </c>
      <c r="M643" s="334" t="s">
        <v>512</v>
      </c>
      <c r="N643" s="334" t="s">
        <v>1137</v>
      </c>
    </row>
    <row r="644" spans="12:14">
      <c r="L644" s="333">
        <v>9600</v>
      </c>
      <c r="M644" s="334" t="s">
        <v>513</v>
      </c>
      <c r="N644" s="334" t="s">
        <v>1138</v>
      </c>
    </row>
    <row r="645" spans="12:14">
      <c r="L645" s="333">
        <v>9601</v>
      </c>
      <c r="M645" s="334" t="s">
        <v>521</v>
      </c>
      <c r="N645" s="334" t="s">
        <v>1139</v>
      </c>
    </row>
    <row r="646" spans="12:14">
      <c r="L646" s="333">
        <v>9602</v>
      </c>
      <c r="M646" s="334" t="s">
        <v>513</v>
      </c>
      <c r="N646" s="334" t="s">
        <v>816</v>
      </c>
    </row>
    <row r="647" spans="12:14">
      <c r="L647" s="333">
        <v>9603</v>
      </c>
      <c r="M647" s="334" t="s">
        <v>513</v>
      </c>
      <c r="N647" s="334" t="s">
        <v>1140</v>
      </c>
    </row>
    <row r="648" spans="12:14">
      <c r="L648" s="333">
        <v>9604</v>
      </c>
      <c r="M648" s="334" t="s">
        <v>513</v>
      </c>
      <c r="N648" s="334" t="s">
        <v>1141</v>
      </c>
    </row>
    <row r="649" spans="12:14">
      <c r="L649" s="333">
        <v>9605</v>
      </c>
      <c r="M649" s="334" t="s">
        <v>513</v>
      </c>
      <c r="N649" s="334" t="s">
        <v>1142</v>
      </c>
    </row>
    <row r="650" spans="12:14">
      <c r="L650" s="333">
        <v>9606</v>
      </c>
      <c r="M650" s="334" t="s">
        <v>515</v>
      </c>
      <c r="N650" s="334" t="s">
        <v>1143</v>
      </c>
    </row>
    <row r="651" spans="12:14">
      <c r="L651" s="333">
        <v>9607</v>
      </c>
      <c r="M651" s="334" t="s">
        <v>517</v>
      </c>
      <c r="N651" s="334" t="s">
        <v>1144</v>
      </c>
    </row>
    <row r="652" spans="12:14">
      <c r="L652" s="333">
        <v>9610</v>
      </c>
      <c r="M652" s="334" t="s">
        <v>513</v>
      </c>
      <c r="N652" s="334" t="s">
        <v>1145</v>
      </c>
    </row>
    <row r="653" spans="12:14">
      <c r="L653" s="333">
        <v>9612</v>
      </c>
      <c r="M653" s="334" t="s">
        <v>513</v>
      </c>
      <c r="N653" s="334" t="s">
        <v>1146</v>
      </c>
    </row>
    <row r="654" spans="12:14">
      <c r="L654" s="333">
        <v>9613</v>
      </c>
      <c r="M654" s="334" t="s">
        <v>513</v>
      </c>
      <c r="N654" s="334" t="s">
        <v>1147</v>
      </c>
    </row>
    <row r="655" spans="12:14">
      <c r="L655" s="333">
        <v>9616</v>
      </c>
      <c r="M655" s="334" t="s">
        <v>513</v>
      </c>
      <c r="N655" s="334" t="s">
        <v>1148</v>
      </c>
    </row>
    <row r="656" spans="12:14">
      <c r="L656" s="333">
        <v>9619</v>
      </c>
      <c r="M656" s="334" t="s">
        <v>519</v>
      </c>
      <c r="N656" s="334" t="s">
        <v>1149</v>
      </c>
    </row>
    <row r="657" spans="12:14">
      <c r="L657" s="333">
        <v>9620</v>
      </c>
      <c r="M657" s="334" t="s">
        <v>513</v>
      </c>
      <c r="N657" s="334" t="s">
        <v>1150</v>
      </c>
    </row>
    <row r="658" spans="12:14">
      <c r="L658" s="333">
        <v>9622</v>
      </c>
      <c r="M658" s="334" t="s">
        <v>513</v>
      </c>
      <c r="N658" s="334" t="s">
        <v>1151</v>
      </c>
    </row>
    <row r="659" spans="12:14">
      <c r="L659" s="333">
        <v>9625</v>
      </c>
      <c r="M659" s="334" t="s">
        <v>518</v>
      </c>
      <c r="N659" s="334" t="s">
        <v>1152</v>
      </c>
    </row>
    <row r="660" spans="12:14">
      <c r="L660" s="333">
        <v>9626</v>
      </c>
      <c r="M660" s="334" t="s">
        <v>513</v>
      </c>
      <c r="N660" s="334" t="s">
        <v>1153</v>
      </c>
    </row>
    <row r="661" spans="12:14">
      <c r="L661" s="333">
        <v>9629</v>
      </c>
      <c r="M661" s="334" t="s">
        <v>516</v>
      </c>
      <c r="N661" s="334" t="s">
        <v>1154</v>
      </c>
    </row>
    <row r="662" spans="12:14">
      <c r="L662" s="333">
        <v>9631</v>
      </c>
      <c r="M662" s="334" t="s">
        <v>513</v>
      </c>
      <c r="N662" s="334" t="e">
        <v>#N/A</v>
      </c>
    </row>
    <row r="663" spans="12:14">
      <c r="L663" s="333">
        <v>9632</v>
      </c>
      <c r="M663" s="334" t="s">
        <v>525</v>
      </c>
      <c r="N663" s="334" t="s">
        <v>1135</v>
      </c>
    </row>
    <row r="664" spans="12:14">
      <c r="L664" s="333">
        <v>9635</v>
      </c>
      <c r="M664" s="334" t="s">
        <v>524</v>
      </c>
      <c r="N664" s="334" t="s">
        <v>908</v>
      </c>
    </row>
    <row r="665" spans="12:14">
      <c r="L665" s="333">
        <v>9637</v>
      </c>
      <c r="M665" s="334" t="s">
        <v>524</v>
      </c>
      <c r="N665" s="334" t="e">
        <v>#N/A</v>
      </c>
    </row>
    <row r="666" spans="12:14">
      <c r="L666" s="333">
        <v>9638</v>
      </c>
      <c r="M666" s="334" t="s">
        <v>524</v>
      </c>
      <c r="N666" s="334" t="s">
        <v>619</v>
      </c>
    </row>
    <row r="667" spans="12:14">
      <c r="L667" s="333">
        <v>9640</v>
      </c>
      <c r="M667" s="334" t="s">
        <v>524</v>
      </c>
      <c r="N667" s="334" t="s">
        <v>780</v>
      </c>
    </row>
    <row r="668" spans="12:14">
      <c r="L668" s="333">
        <v>9641</v>
      </c>
      <c r="M668" s="334" t="s">
        <v>524</v>
      </c>
      <c r="N668" s="334" t="s">
        <v>1155</v>
      </c>
    </row>
    <row r="669" spans="12:14">
      <c r="L669" s="333">
        <v>9648</v>
      </c>
      <c r="M669" s="334" t="s">
        <v>524</v>
      </c>
      <c r="N669" s="334" t="s">
        <v>1156</v>
      </c>
    </row>
    <row r="670" spans="12:14">
      <c r="L670" s="333">
        <v>9649</v>
      </c>
      <c r="M670" s="334" t="s">
        <v>524</v>
      </c>
      <c r="N670" s="334" t="s">
        <v>1157</v>
      </c>
    </row>
    <row r="671" spans="12:14">
      <c r="L671" s="333">
        <v>9650</v>
      </c>
      <c r="M671" s="334" t="s">
        <v>524</v>
      </c>
      <c r="N671" s="334" t="s">
        <v>1158</v>
      </c>
    </row>
    <row r="672" spans="12:14">
      <c r="L672" s="333">
        <v>9651</v>
      </c>
      <c r="M672" s="334" t="s">
        <v>516</v>
      </c>
      <c r="N672" s="334" t="s">
        <v>1159</v>
      </c>
    </row>
    <row r="673" spans="12:14">
      <c r="L673" s="333">
        <v>9652</v>
      </c>
      <c r="M673" s="334" t="s">
        <v>516</v>
      </c>
      <c r="N673" s="334" t="s">
        <v>1160</v>
      </c>
    </row>
    <row r="674" spans="12:14">
      <c r="L674" s="333">
        <v>9667</v>
      </c>
      <c r="M674" s="334" t="s">
        <v>512</v>
      </c>
      <c r="N674" s="334" t="s">
        <v>1161</v>
      </c>
    </row>
    <row r="675" spans="12:14">
      <c r="L675" s="333">
        <v>9678</v>
      </c>
      <c r="M675" s="334" t="s">
        <v>513</v>
      </c>
      <c r="N675" s="334" t="s">
        <v>1162</v>
      </c>
    </row>
    <row r="676" spans="12:14">
      <c r="L676" s="333">
        <v>9679</v>
      </c>
      <c r="M676" s="334" t="s">
        <v>515</v>
      </c>
      <c r="N676" s="334" t="s">
        <v>1163</v>
      </c>
    </row>
    <row r="677" spans="12:14">
      <c r="L677" s="333">
        <v>9696</v>
      </c>
      <c r="M677" s="334" t="s">
        <v>524</v>
      </c>
      <c r="N677" s="334" t="s">
        <v>1164</v>
      </c>
    </row>
    <row r="678" spans="12:14">
      <c r="L678" s="333">
        <v>9706</v>
      </c>
      <c r="M678" s="334" t="s">
        <v>513</v>
      </c>
      <c r="N678" s="334" t="s">
        <v>1165</v>
      </c>
    </row>
    <row r="679" spans="12:14">
      <c r="L679" s="333">
        <v>9737</v>
      </c>
      <c r="M679" s="334" t="s">
        <v>522</v>
      </c>
      <c r="N679" s="334" t="s">
        <v>1166</v>
      </c>
    </row>
    <row r="680" spans="12:14">
      <c r="L680" s="333">
        <v>9739</v>
      </c>
      <c r="M680" s="334" t="s">
        <v>512</v>
      </c>
      <c r="N680" s="334" t="s">
        <v>1167</v>
      </c>
    </row>
    <row r="681" spans="12:14">
      <c r="L681" s="333">
        <v>9743</v>
      </c>
      <c r="M681" s="334" t="s">
        <v>512</v>
      </c>
      <c r="N681" s="334" t="s">
        <v>1168</v>
      </c>
    </row>
    <row r="682" spans="12:14">
      <c r="L682" s="333">
        <v>9748</v>
      </c>
      <c r="M682" s="334" t="s">
        <v>515</v>
      </c>
      <c r="N682" s="334" t="s">
        <v>1169</v>
      </c>
    </row>
    <row r="683" spans="12:14">
      <c r="L683" s="333">
        <v>9760</v>
      </c>
      <c r="M683" s="334" t="s">
        <v>512</v>
      </c>
      <c r="N683" s="334" t="s">
        <v>1170</v>
      </c>
    </row>
    <row r="684" spans="12:14">
      <c r="L684" s="333">
        <v>9764</v>
      </c>
      <c r="M684" s="334" t="s">
        <v>516</v>
      </c>
      <c r="N684" s="334" t="s">
        <v>1171</v>
      </c>
    </row>
    <row r="685" spans="12:14">
      <c r="L685" s="333">
        <v>9766</v>
      </c>
      <c r="M685" s="334" t="s">
        <v>512</v>
      </c>
      <c r="N685" s="334" t="s">
        <v>1172</v>
      </c>
    </row>
    <row r="686" spans="12:14">
      <c r="L686" s="333">
        <v>9785</v>
      </c>
      <c r="M686" s="334" t="s">
        <v>524</v>
      </c>
      <c r="N686" s="334" t="s">
        <v>1173</v>
      </c>
    </row>
    <row r="687" spans="12:14">
      <c r="L687" s="333">
        <v>9797</v>
      </c>
      <c r="M687" s="334" t="s">
        <v>514</v>
      </c>
      <c r="N687" s="334" t="s">
        <v>1174</v>
      </c>
    </row>
    <row r="688" spans="12:14">
      <c r="L688" s="333">
        <v>9798</v>
      </c>
      <c r="M688" s="334" t="s">
        <v>519</v>
      </c>
      <c r="N688" s="334" t="s">
        <v>1175</v>
      </c>
    </row>
  </sheetData>
  <phoneticPr fontId="3"/>
  <conditionalFormatting sqref="A11:B11">
    <cfRule type="cellIs" dxfId="9" priority="10" stopIfTrue="1" operator="equal">
      <formula>"2期連続赤字"</formula>
    </cfRule>
  </conditionalFormatting>
  <conditionalFormatting sqref="B12">
    <cfRule type="cellIs" dxfId="8" priority="9" stopIfTrue="1" operator="lessThan">
      <formula>0</formula>
    </cfRule>
  </conditionalFormatting>
  <conditionalFormatting sqref="C11">
    <cfRule type="cellIs" dxfId="7" priority="8" stopIfTrue="1" operator="equal">
      <formula>"2期連続赤字"</formula>
    </cfRule>
  </conditionalFormatting>
  <conditionalFormatting sqref="C9:C10">
    <cfRule type="cellIs" dxfId="6" priority="7" stopIfTrue="1" operator="lessThan">
      <formula>0</formula>
    </cfRule>
  </conditionalFormatting>
  <conditionalFormatting sqref="C12">
    <cfRule type="cellIs" dxfId="5" priority="1" operator="lessThan">
      <formula>0.1</formula>
    </cfRule>
    <cfRule type="cellIs" dxfId="4" priority="5" operator="lessThan">
      <formula>0</formula>
    </cfRule>
    <cfRule type="cellIs" dxfId="3" priority="6" operator="between">
      <formula>0</formula>
      <formula>0.1</formula>
    </cfRule>
  </conditionalFormatting>
  <conditionalFormatting sqref="C6">
    <cfRule type="cellIs" dxfId="2" priority="2" operator="greaterThan">
      <formula>"6.0ヶ月"</formula>
    </cfRule>
    <cfRule type="cellIs" dxfId="1" priority="4" operator="greaterThanOrEqual">
      <formula>6</formula>
    </cfRule>
  </conditionalFormatting>
  <conditionalFormatting sqref="C8">
    <cfRule type="cellIs" dxfId="0" priority="3" operator="greaterThan">
      <formula>30</formula>
    </cfRule>
  </conditionalFormatting>
  <dataValidations disablePrompts="1" count="2">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"2期連続赤字,今期のみ赤字,前期のみ赤字,2期とも黒字"</formula1>
    </dataValidation>
    <dataValidation type="list" allowBlank="1" showInputMessage="1" showErrorMessage="1" sqref="A7:C7 IW7:IY7 SS7:SU7 ACO7:ACQ7 AMK7:AMM7 AWG7:AWI7 BGC7:BGE7 BPY7:BQA7 BZU7:BZW7 CJQ7:CJS7 CTM7:CTO7 DDI7:DDK7 DNE7:DNG7 DXA7:DXC7 EGW7:EGY7 EQS7:EQU7 FAO7:FAQ7 FKK7:FKM7 FUG7:FUI7 GEC7:GEE7 GNY7:GOA7 GXU7:GXW7 HHQ7:HHS7 HRM7:HRO7 IBI7:IBK7 ILE7:ILG7 IVA7:IVC7 JEW7:JEY7 JOS7:JOU7 JYO7:JYQ7 KIK7:KIM7 KSG7:KSI7 LCC7:LCE7 LLY7:LMA7 LVU7:LVW7 MFQ7:MFS7 MPM7:MPO7 MZI7:MZK7 NJE7:NJG7 NTA7:NTC7 OCW7:OCY7 OMS7:OMU7 OWO7:OWQ7 PGK7:PGM7 PQG7:PQI7 QAC7:QAE7 QJY7:QKA7 QTU7:QTW7 RDQ7:RDS7 RNM7:RNO7 RXI7:RXK7 SHE7:SHG7 SRA7:SRC7 TAW7:TAY7 TKS7:TKU7 TUO7:TUQ7 UEK7:UEM7 UOG7:UOI7 UYC7:UYE7 VHY7:VIA7 VRU7:VRW7 WBQ7:WBS7 WLM7:WLO7 WVI7:WVK7 A65543:C65543 IW65543:IY65543 SS65543:SU65543 ACO65543:ACQ65543 AMK65543:AMM65543 AWG65543:AWI65543 BGC65543:BGE65543 BPY65543:BQA65543 BZU65543:BZW65543 CJQ65543:CJS65543 CTM65543:CTO65543 DDI65543:DDK65543 DNE65543:DNG65543 DXA65543:DXC65543 EGW65543:EGY65543 EQS65543:EQU65543 FAO65543:FAQ65543 FKK65543:FKM65543 FUG65543:FUI65543 GEC65543:GEE65543 GNY65543:GOA65543 GXU65543:GXW65543 HHQ65543:HHS65543 HRM65543:HRO65543 IBI65543:IBK65543 ILE65543:ILG65543 IVA65543:IVC65543 JEW65543:JEY65543 JOS65543:JOU65543 JYO65543:JYQ65543 KIK65543:KIM65543 KSG65543:KSI65543 LCC65543:LCE65543 LLY65543:LMA65543 LVU65543:LVW65543 MFQ65543:MFS65543 MPM65543:MPO65543 MZI65543:MZK65543 NJE65543:NJG65543 NTA65543:NTC65543 OCW65543:OCY65543 OMS65543:OMU65543 OWO65543:OWQ65543 PGK65543:PGM65543 PQG65543:PQI65543 QAC65543:QAE65543 QJY65543:QKA65543 QTU65543:QTW65543 RDQ65543:RDS65543 RNM65543:RNO65543 RXI65543:RXK65543 SHE65543:SHG65543 SRA65543:SRC65543 TAW65543:TAY65543 TKS65543:TKU65543 TUO65543:TUQ65543 UEK65543:UEM65543 UOG65543:UOI65543 UYC65543:UYE65543 VHY65543:VIA65543 VRU65543:VRW65543 WBQ65543:WBS65543 WLM65543:WLO65543 WVI65543:WVK65543 A131079:C131079 IW131079:IY131079 SS131079:SU131079 ACO131079:ACQ131079 AMK131079:AMM131079 AWG131079:AWI131079 BGC131079:BGE131079 BPY131079:BQA131079 BZU131079:BZW131079 CJQ131079:CJS131079 CTM131079:CTO131079 DDI131079:DDK131079 DNE131079:DNG131079 DXA131079:DXC131079 EGW131079:EGY131079 EQS131079:EQU131079 FAO131079:FAQ131079 FKK131079:FKM131079 FUG131079:FUI131079 GEC131079:GEE131079 GNY131079:GOA131079 GXU131079:GXW131079 HHQ131079:HHS131079 HRM131079:HRO131079 IBI131079:IBK131079 ILE131079:ILG131079 IVA131079:IVC131079 JEW131079:JEY131079 JOS131079:JOU131079 JYO131079:JYQ131079 KIK131079:KIM131079 KSG131079:KSI131079 LCC131079:LCE131079 LLY131079:LMA131079 LVU131079:LVW131079 MFQ131079:MFS131079 MPM131079:MPO131079 MZI131079:MZK131079 NJE131079:NJG131079 NTA131079:NTC131079 OCW131079:OCY131079 OMS131079:OMU131079 OWO131079:OWQ131079 PGK131079:PGM131079 PQG131079:PQI131079 QAC131079:QAE131079 QJY131079:QKA131079 QTU131079:QTW131079 RDQ131079:RDS131079 RNM131079:RNO131079 RXI131079:RXK131079 SHE131079:SHG131079 SRA131079:SRC131079 TAW131079:TAY131079 TKS131079:TKU131079 TUO131079:TUQ131079 UEK131079:UEM131079 UOG131079:UOI131079 UYC131079:UYE131079 VHY131079:VIA131079 VRU131079:VRW131079 WBQ131079:WBS131079 WLM131079:WLO131079 WVI131079:WVK131079 A196615:C196615 IW196615:IY196615 SS196615:SU196615 ACO196615:ACQ196615 AMK196615:AMM196615 AWG196615:AWI196615 BGC196615:BGE196615 BPY196615:BQA196615 BZU196615:BZW196615 CJQ196615:CJS196615 CTM196615:CTO196615 DDI196615:DDK196615 DNE196615:DNG196615 DXA196615:DXC196615 EGW196615:EGY196615 EQS196615:EQU196615 FAO196615:FAQ196615 FKK196615:FKM196615 FUG196615:FUI196615 GEC196615:GEE196615 GNY196615:GOA196615 GXU196615:GXW196615 HHQ196615:HHS196615 HRM196615:HRO196615 IBI196615:IBK196615 ILE196615:ILG196615 IVA196615:IVC196615 JEW196615:JEY196615 JOS196615:JOU196615 JYO196615:JYQ196615 KIK196615:KIM196615 KSG196615:KSI196615 LCC196615:LCE196615 LLY196615:LMA196615 LVU196615:LVW196615 MFQ196615:MFS196615 MPM196615:MPO196615 MZI196615:MZK196615 NJE196615:NJG196615 NTA196615:NTC196615 OCW196615:OCY196615 OMS196615:OMU196615 OWO196615:OWQ196615 PGK196615:PGM196615 PQG196615:PQI196615 QAC196615:QAE196615 QJY196615:QKA196615 QTU196615:QTW196615 RDQ196615:RDS196615 RNM196615:RNO196615 RXI196615:RXK196615 SHE196615:SHG196615 SRA196615:SRC196615 TAW196615:TAY196615 TKS196615:TKU196615 TUO196615:TUQ196615 UEK196615:UEM196615 UOG196615:UOI196615 UYC196615:UYE196615 VHY196615:VIA196615 VRU196615:VRW196615 WBQ196615:WBS196615 WLM196615:WLO196615 WVI196615:WVK196615 A262151:C262151 IW262151:IY262151 SS262151:SU262151 ACO262151:ACQ262151 AMK262151:AMM262151 AWG262151:AWI262151 BGC262151:BGE262151 BPY262151:BQA262151 BZU262151:BZW262151 CJQ262151:CJS262151 CTM262151:CTO262151 DDI262151:DDK262151 DNE262151:DNG262151 DXA262151:DXC262151 EGW262151:EGY262151 EQS262151:EQU262151 FAO262151:FAQ262151 FKK262151:FKM262151 FUG262151:FUI262151 GEC262151:GEE262151 GNY262151:GOA262151 GXU262151:GXW262151 HHQ262151:HHS262151 HRM262151:HRO262151 IBI262151:IBK262151 ILE262151:ILG262151 IVA262151:IVC262151 JEW262151:JEY262151 JOS262151:JOU262151 JYO262151:JYQ262151 KIK262151:KIM262151 KSG262151:KSI262151 LCC262151:LCE262151 LLY262151:LMA262151 LVU262151:LVW262151 MFQ262151:MFS262151 MPM262151:MPO262151 MZI262151:MZK262151 NJE262151:NJG262151 NTA262151:NTC262151 OCW262151:OCY262151 OMS262151:OMU262151 OWO262151:OWQ262151 PGK262151:PGM262151 PQG262151:PQI262151 QAC262151:QAE262151 QJY262151:QKA262151 QTU262151:QTW262151 RDQ262151:RDS262151 RNM262151:RNO262151 RXI262151:RXK262151 SHE262151:SHG262151 SRA262151:SRC262151 TAW262151:TAY262151 TKS262151:TKU262151 TUO262151:TUQ262151 UEK262151:UEM262151 UOG262151:UOI262151 UYC262151:UYE262151 VHY262151:VIA262151 VRU262151:VRW262151 WBQ262151:WBS262151 WLM262151:WLO262151 WVI262151:WVK262151 A327687:C327687 IW327687:IY327687 SS327687:SU327687 ACO327687:ACQ327687 AMK327687:AMM327687 AWG327687:AWI327687 BGC327687:BGE327687 BPY327687:BQA327687 BZU327687:BZW327687 CJQ327687:CJS327687 CTM327687:CTO327687 DDI327687:DDK327687 DNE327687:DNG327687 DXA327687:DXC327687 EGW327687:EGY327687 EQS327687:EQU327687 FAO327687:FAQ327687 FKK327687:FKM327687 FUG327687:FUI327687 GEC327687:GEE327687 GNY327687:GOA327687 GXU327687:GXW327687 HHQ327687:HHS327687 HRM327687:HRO327687 IBI327687:IBK327687 ILE327687:ILG327687 IVA327687:IVC327687 JEW327687:JEY327687 JOS327687:JOU327687 JYO327687:JYQ327687 KIK327687:KIM327687 KSG327687:KSI327687 LCC327687:LCE327687 LLY327687:LMA327687 LVU327687:LVW327687 MFQ327687:MFS327687 MPM327687:MPO327687 MZI327687:MZK327687 NJE327687:NJG327687 NTA327687:NTC327687 OCW327687:OCY327687 OMS327687:OMU327687 OWO327687:OWQ327687 PGK327687:PGM327687 PQG327687:PQI327687 QAC327687:QAE327687 QJY327687:QKA327687 QTU327687:QTW327687 RDQ327687:RDS327687 RNM327687:RNO327687 RXI327687:RXK327687 SHE327687:SHG327687 SRA327687:SRC327687 TAW327687:TAY327687 TKS327687:TKU327687 TUO327687:TUQ327687 UEK327687:UEM327687 UOG327687:UOI327687 UYC327687:UYE327687 VHY327687:VIA327687 VRU327687:VRW327687 WBQ327687:WBS327687 WLM327687:WLO327687 WVI327687:WVK327687 A393223:C393223 IW393223:IY393223 SS393223:SU393223 ACO393223:ACQ393223 AMK393223:AMM393223 AWG393223:AWI393223 BGC393223:BGE393223 BPY393223:BQA393223 BZU393223:BZW393223 CJQ393223:CJS393223 CTM393223:CTO393223 DDI393223:DDK393223 DNE393223:DNG393223 DXA393223:DXC393223 EGW393223:EGY393223 EQS393223:EQU393223 FAO393223:FAQ393223 FKK393223:FKM393223 FUG393223:FUI393223 GEC393223:GEE393223 GNY393223:GOA393223 GXU393223:GXW393223 HHQ393223:HHS393223 HRM393223:HRO393223 IBI393223:IBK393223 ILE393223:ILG393223 IVA393223:IVC393223 JEW393223:JEY393223 JOS393223:JOU393223 JYO393223:JYQ393223 KIK393223:KIM393223 KSG393223:KSI393223 LCC393223:LCE393223 LLY393223:LMA393223 LVU393223:LVW393223 MFQ393223:MFS393223 MPM393223:MPO393223 MZI393223:MZK393223 NJE393223:NJG393223 NTA393223:NTC393223 OCW393223:OCY393223 OMS393223:OMU393223 OWO393223:OWQ393223 PGK393223:PGM393223 PQG393223:PQI393223 QAC393223:QAE393223 QJY393223:QKA393223 QTU393223:QTW393223 RDQ393223:RDS393223 RNM393223:RNO393223 RXI393223:RXK393223 SHE393223:SHG393223 SRA393223:SRC393223 TAW393223:TAY393223 TKS393223:TKU393223 TUO393223:TUQ393223 UEK393223:UEM393223 UOG393223:UOI393223 UYC393223:UYE393223 VHY393223:VIA393223 VRU393223:VRW393223 WBQ393223:WBS393223 WLM393223:WLO393223 WVI393223:WVK393223 A458759:C458759 IW458759:IY458759 SS458759:SU458759 ACO458759:ACQ458759 AMK458759:AMM458759 AWG458759:AWI458759 BGC458759:BGE458759 BPY458759:BQA458759 BZU458759:BZW458759 CJQ458759:CJS458759 CTM458759:CTO458759 DDI458759:DDK458759 DNE458759:DNG458759 DXA458759:DXC458759 EGW458759:EGY458759 EQS458759:EQU458759 FAO458759:FAQ458759 FKK458759:FKM458759 FUG458759:FUI458759 GEC458759:GEE458759 GNY458759:GOA458759 GXU458759:GXW458759 HHQ458759:HHS458759 HRM458759:HRO458759 IBI458759:IBK458759 ILE458759:ILG458759 IVA458759:IVC458759 JEW458759:JEY458759 JOS458759:JOU458759 JYO458759:JYQ458759 KIK458759:KIM458759 KSG458759:KSI458759 LCC458759:LCE458759 LLY458759:LMA458759 LVU458759:LVW458759 MFQ458759:MFS458759 MPM458759:MPO458759 MZI458759:MZK458759 NJE458759:NJG458759 NTA458759:NTC458759 OCW458759:OCY458759 OMS458759:OMU458759 OWO458759:OWQ458759 PGK458759:PGM458759 PQG458759:PQI458759 QAC458759:QAE458759 QJY458759:QKA458759 QTU458759:QTW458759 RDQ458759:RDS458759 RNM458759:RNO458759 RXI458759:RXK458759 SHE458759:SHG458759 SRA458759:SRC458759 TAW458759:TAY458759 TKS458759:TKU458759 TUO458759:TUQ458759 UEK458759:UEM458759 UOG458759:UOI458759 UYC458759:UYE458759 VHY458759:VIA458759 VRU458759:VRW458759 WBQ458759:WBS458759 WLM458759:WLO458759 WVI458759:WVK458759 A524295:C524295 IW524295:IY524295 SS524295:SU524295 ACO524295:ACQ524295 AMK524295:AMM524295 AWG524295:AWI524295 BGC524295:BGE524295 BPY524295:BQA524295 BZU524295:BZW524295 CJQ524295:CJS524295 CTM524295:CTO524295 DDI524295:DDK524295 DNE524295:DNG524295 DXA524295:DXC524295 EGW524295:EGY524295 EQS524295:EQU524295 FAO524295:FAQ524295 FKK524295:FKM524295 FUG524295:FUI524295 GEC524295:GEE524295 GNY524295:GOA524295 GXU524295:GXW524295 HHQ524295:HHS524295 HRM524295:HRO524295 IBI524295:IBK524295 ILE524295:ILG524295 IVA524295:IVC524295 JEW524295:JEY524295 JOS524295:JOU524295 JYO524295:JYQ524295 KIK524295:KIM524295 KSG524295:KSI524295 LCC524295:LCE524295 LLY524295:LMA524295 LVU524295:LVW524295 MFQ524295:MFS524295 MPM524295:MPO524295 MZI524295:MZK524295 NJE524295:NJG524295 NTA524295:NTC524295 OCW524295:OCY524295 OMS524295:OMU524295 OWO524295:OWQ524295 PGK524295:PGM524295 PQG524295:PQI524295 QAC524295:QAE524295 QJY524295:QKA524295 QTU524295:QTW524295 RDQ524295:RDS524295 RNM524295:RNO524295 RXI524295:RXK524295 SHE524295:SHG524295 SRA524295:SRC524295 TAW524295:TAY524295 TKS524295:TKU524295 TUO524295:TUQ524295 UEK524295:UEM524295 UOG524295:UOI524295 UYC524295:UYE524295 VHY524295:VIA524295 VRU524295:VRW524295 WBQ524295:WBS524295 WLM524295:WLO524295 WVI524295:WVK524295 A589831:C589831 IW589831:IY589831 SS589831:SU589831 ACO589831:ACQ589831 AMK589831:AMM589831 AWG589831:AWI589831 BGC589831:BGE589831 BPY589831:BQA589831 BZU589831:BZW589831 CJQ589831:CJS589831 CTM589831:CTO589831 DDI589831:DDK589831 DNE589831:DNG589831 DXA589831:DXC589831 EGW589831:EGY589831 EQS589831:EQU589831 FAO589831:FAQ589831 FKK589831:FKM589831 FUG589831:FUI589831 GEC589831:GEE589831 GNY589831:GOA589831 GXU589831:GXW589831 HHQ589831:HHS589831 HRM589831:HRO589831 IBI589831:IBK589831 ILE589831:ILG589831 IVA589831:IVC589831 JEW589831:JEY589831 JOS589831:JOU589831 JYO589831:JYQ589831 KIK589831:KIM589831 KSG589831:KSI589831 LCC589831:LCE589831 LLY589831:LMA589831 LVU589831:LVW589831 MFQ589831:MFS589831 MPM589831:MPO589831 MZI589831:MZK589831 NJE589831:NJG589831 NTA589831:NTC589831 OCW589831:OCY589831 OMS589831:OMU589831 OWO589831:OWQ589831 PGK589831:PGM589831 PQG589831:PQI589831 QAC589831:QAE589831 QJY589831:QKA589831 QTU589831:QTW589831 RDQ589831:RDS589831 RNM589831:RNO589831 RXI589831:RXK589831 SHE589831:SHG589831 SRA589831:SRC589831 TAW589831:TAY589831 TKS589831:TKU589831 TUO589831:TUQ589831 UEK589831:UEM589831 UOG589831:UOI589831 UYC589831:UYE589831 VHY589831:VIA589831 VRU589831:VRW589831 WBQ589831:WBS589831 WLM589831:WLO589831 WVI589831:WVK589831 A655367:C655367 IW655367:IY655367 SS655367:SU655367 ACO655367:ACQ655367 AMK655367:AMM655367 AWG655367:AWI655367 BGC655367:BGE655367 BPY655367:BQA655367 BZU655367:BZW655367 CJQ655367:CJS655367 CTM655367:CTO655367 DDI655367:DDK655367 DNE655367:DNG655367 DXA655367:DXC655367 EGW655367:EGY655367 EQS655367:EQU655367 FAO655367:FAQ655367 FKK655367:FKM655367 FUG655367:FUI655367 GEC655367:GEE655367 GNY655367:GOA655367 GXU655367:GXW655367 HHQ655367:HHS655367 HRM655367:HRO655367 IBI655367:IBK655367 ILE655367:ILG655367 IVA655367:IVC655367 JEW655367:JEY655367 JOS655367:JOU655367 JYO655367:JYQ655367 KIK655367:KIM655367 KSG655367:KSI655367 LCC655367:LCE655367 LLY655367:LMA655367 LVU655367:LVW655367 MFQ655367:MFS655367 MPM655367:MPO655367 MZI655367:MZK655367 NJE655367:NJG655367 NTA655367:NTC655367 OCW655367:OCY655367 OMS655367:OMU655367 OWO655367:OWQ655367 PGK655367:PGM655367 PQG655367:PQI655367 QAC655367:QAE655367 QJY655367:QKA655367 QTU655367:QTW655367 RDQ655367:RDS655367 RNM655367:RNO655367 RXI655367:RXK655367 SHE655367:SHG655367 SRA655367:SRC655367 TAW655367:TAY655367 TKS655367:TKU655367 TUO655367:TUQ655367 UEK655367:UEM655367 UOG655367:UOI655367 UYC655367:UYE655367 VHY655367:VIA655367 VRU655367:VRW655367 WBQ655367:WBS655367 WLM655367:WLO655367 WVI655367:WVK655367 A720903:C720903 IW720903:IY720903 SS720903:SU720903 ACO720903:ACQ720903 AMK720903:AMM720903 AWG720903:AWI720903 BGC720903:BGE720903 BPY720903:BQA720903 BZU720903:BZW720903 CJQ720903:CJS720903 CTM720903:CTO720903 DDI720903:DDK720903 DNE720903:DNG720903 DXA720903:DXC720903 EGW720903:EGY720903 EQS720903:EQU720903 FAO720903:FAQ720903 FKK720903:FKM720903 FUG720903:FUI720903 GEC720903:GEE720903 GNY720903:GOA720903 GXU720903:GXW720903 HHQ720903:HHS720903 HRM720903:HRO720903 IBI720903:IBK720903 ILE720903:ILG720903 IVA720903:IVC720903 JEW720903:JEY720903 JOS720903:JOU720903 JYO720903:JYQ720903 KIK720903:KIM720903 KSG720903:KSI720903 LCC720903:LCE720903 LLY720903:LMA720903 LVU720903:LVW720903 MFQ720903:MFS720903 MPM720903:MPO720903 MZI720903:MZK720903 NJE720903:NJG720903 NTA720903:NTC720903 OCW720903:OCY720903 OMS720903:OMU720903 OWO720903:OWQ720903 PGK720903:PGM720903 PQG720903:PQI720903 QAC720903:QAE720903 QJY720903:QKA720903 QTU720903:QTW720903 RDQ720903:RDS720903 RNM720903:RNO720903 RXI720903:RXK720903 SHE720903:SHG720903 SRA720903:SRC720903 TAW720903:TAY720903 TKS720903:TKU720903 TUO720903:TUQ720903 UEK720903:UEM720903 UOG720903:UOI720903 UYC720903:UYE720903 VHY720903:VIA720903 VRU720903:VRW720903 WBQ720903:WBS720903 WLM720903:WLO720903 WVI720903:WVK720903 A786439:C786439 IW786439:IY786439 SS786439:SU786439 ACO786439:ACQ786439 AMK786439:AMM786439 AWG786439:AWI786439 BGC786439:BGE786439 BPY786439:BQA786439 BZU786439:BZW786439 CJQ786439:CJS786439 CTM786439:CTO786439 DDI786439:DDK786439 DNE786439:DNG786439 DXA786439:DXC786439 EGW786439:EGY786439 EQS786439:EQU786439 FAO786439:FAQ786439 FKK786439:FKM786439 FUG786439:FUI786439 GEC786439:GEE786439 GNY786439:GOA786439 GXU786439:GXW786439 HHQ786439:HHS786439 HRM786439:HRO786439 IBI786439:IBK786439 ILE786439:ILG786439 IVA786439:IVC786439 JEW786439:JEY786439 JOS786439:JOU786439 JYO786439:JYQ786439 KIK786439:KIM786439 KSG786439:KSI786439 LCC786439:LCE786439 LLY786439:LMA786439 LVU786439:LVW786439 MFQ786439:MFS786439 MPM786439:MPO786439 MZI786439:MZK786439 NJE786439:NJG786439 NTA786439:NTC786439 OCW786439:OCY786439 OMS786439:OMU786439 OWO786439:OWQ786439 PGK786439:PGM786439 PQG786439:PQI786439 QAC786439:QAE786439 QJY786439:QKA786439 QTU786439:QTW786439 RDQ786439:RDS786439 RNM786439:RNO786439 RXI786439:RXK786439 SHE786439:SHG786439 SRA786439:SRC786439 TAW786439:TAY786439 TKS786439:TKU786439 TUO786439:TUQ786439 UEK786439:UEM786439 UOG786439:UOI786439 UYC786439:UYE786439 VHY786439:VIA786439 VRU786439:VRW786439 WBQ786439:WBS786439 WLM786439:WLO786439 WVI786439:WVK786439 A851975:C851975 IW851975:IY851975 SS851975:SU851975 ACO851975:ACQ851975 AMK851975:AMM851975 AWG851975:AWI851975 BGC851975:BGE851975 BPY851975:BQA851975 BZU851975:BZW851975 CJQ851975:CJS851975 CTM851975:CTO851975 DDI851975:DDK851975 DNE851975:DNG851975 DXA851975:DXC851975 EGW851975:EGY851975 EQS851975:EQU851975 FAO851975:FAQ851975 FKK851975:FKM851975 FUG851975:FUI851975 GEC851975:GEE851975 GNY851975:GOA851975 GXU851975:GXW851975 HHQ851975:HHS851975 HRM851975:HRO851975 IBI851975:IBK851975 ILE851975:ILG851975 IVA851975:IVC851975 JEW851975:JEY851975 JOS851975:JOU851975 JYO851975:JYQ851975 KIK851975:KIM851975 KSG851975:KSI851975 LCC851975:LCE851975 LLY851975:LMA851975 LVU851975:LVW851975 MFQ851975:MFS851975 MPM851975:MPO851975 MZI851975:MZK851975 NJE851975:NJG851975 NTA851975:NTC851975 OCW851975:OCY851975 OMS851975:OMU851975 OWO851975:OWQ851975 PGK851975:PGM851975 PQG851975:PQI851975 QAC851975:QAE851975 QJY851975:QKA851975 QTU851975:QTW851975 RDQ851975:RDS851975 RNM851975:RNO851975 RXI851975:RXK851975 SHE851975:SHG851975 SRA851975:SRC851975 TAW851975:TAY851975 TKS851975:TKU851975 TUO851975:TUQ851975 UEK851975:UEM851975 UOG851975:UOI851975 UYC851975:UYE851975 VHY851975:VIA851975 VRU851975:VRW851975 WBQ851975:WBS851975 WLM851975:WLO851975 WVI851975:WVK851975 A917511:C917511 IW917511:IY917511 SS917511:SU917511 ACO917511:ACQ917511 AMK917511:AMM917511 AWG917511:AWI917511 BGC917511:BGE917511 BPY917511:BQA917511 BZU917511:BZW917511 CJQ917511:CJS917511 CTM917511:CTO917511 DDI917511:DDK917511 DNE917511:DNG917511 DXA917511:DXC917511 EGW917511:EGY917511 EQS917511:EQU917511 FAO917511:FAQ917511 FKK917511:FKM917511 FUG917511:FUI917511 GEC917511:GEE917511 GNY917511:GOA917511 GXU917511:GXW917511 HHQ917511:HHS917511 HRM917511:HRO917511 IBI917511:IBK917511 ILE917511:ILG917511 IVA917511:IVC917511 JEW917511:JEY917511 JOS917511:JOU917511 JYO917511:JYQ917511 KIK917511:KIM917511 KSG917511:KSI917511 LCC917511:LCE917511 LLY917511:LMA917511 LVU917511:LVW917511 MFQ917511:MFS917511 MPM917511:MPO917511 MZI917511:MZK917511 NJE917511:NJG917511 NTA917511:NTC917511 OCW917511:OCY917511 OMS917511:OMU917511 OWO917511:OWQ917511 PGK917511:PGM917511 PQG917511:PQI917511 QAC917511:QAE917511 QJY917511:QKA917511 QTU917511:QTW917511 RDQ917511:RDS917511 RNM917511:RNO917511 RXI917511:RXK917511 SHE917511:SHG917511 SRA917511:SRC917511 TAW917511:TAY917511 TKS917511:TKU917511 TUO917511:TUQ917511 UEK917511:UEM917511 UOG917511:UOI917511 UYC917511:UYE917511 VHY917511:VIA917511 VRU917511:VRW917511 WBQ917511:WBS917511 WLM917511:WLO917511 WVI917511:WVK917511 A983047:C983047 IW983047:IY983047 SS983047:SU983047 ACO983047:ACQ983047 AMK983047:AMM983047 AWG983047:AWI983047 BGC983047:BGE983047 BPY983047:BQA983047 BZU983047:BZW983047 CJQ983047:CJS983047 CTM983047:CTO983047 DDI983047:DDK983047 DNE983047:DNG983047 DXA983047:DXC983047 EGW983047:EGY983047 EQS983047:EQU983047 FAO983047:FAQ983047 FKK983047:FKM983047 FUG983047:FUI983047 GEC983047:GEE983047 GNY983047:GOA983047 GXU983047:GXW983047 HHQ983047:HHS983047 HRM983047:HRO983047 IBI983047:IBK983047 ILE983047:ILG983047 IVA983047:IVC983047 JEW983047:JEY983047 JOS983047:JOU983047 JYO983047:JYQ983047 KIK983047:KIM983047 KSG983047:KSI983047 LCC983047:LCE983047 LLY983047:LMA983047 LVU983047:LVW983047 MFQ983047:MFS983047 MPM983047:MPO983047 MZI983047:MZK983047 NJE983047:NJG983047 NTA983047:NTC983047 OCW983047:OCY983047 OMS983047:OMU983047 OWO983047:OWQ983047 PGK983047:PGM983047 PQG983047:PQI983047 QAC983047:QAE983047 QJY983047:QKA983047 QTU983047:QTW983047 RDQ983047:RDS983047 RNM983047:RNO983047 RXI983047:RXK983047 SHE983047:SHG983047 SRA983047:SRC983047 TAW983047:TAY983047 TKS983047:TKU983047 TUO983047:TUQ983047 UEK983047:UEM983047 UOG983047:UOI983047 UYC983047:UYE983047 VHY983047:VIA983047 VRU983047:VRW983047 WBQ983047:WBS983047 WLM983047:WLO983047 WVI983047:WVK983047">
      <formula1>"○,×,不明"</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P8"/>
  <sheetViews>
    <sheetView showZeros="0" zoomScale="85" zoomScaleNormal="85" workbookViewId="0">
      <selection activeCell="H1" sqref="H1"/>
    </sheetView>
  </sheetViews>
  <sheetFormatPr defaultRowHeight="13.5"/>
  <cols>
    <col min="1" max="16" width="9" style="317"/>
    <col min="17" max="17" width="9" style="317" customWidth="1"/>
    <col min="18" max="16384" width="9" style="317"/>
  </cols>
  <sheetData>
    <row r="1" spans="1:94">
      <c r="A1" s="317" t="s">
        <v>497</v>
      </c>
      <c r="AD1" s="317" t="s">
        <v>496</v>
      </c>
      <c r="AN1" s="317" t="s">
        <v>495</v>
      </c>
      <c r="AZ1" s="317" t="s">
        <v>485</v>
      </c>
      <c r="BE1" s="317" t="s">
        <v>486</v>
      </c>
      <c r="BJ1" s="317" t="s">
        <v>487</v>
      </c>
      <c r="BO1" s="317" t="s">
        <v>488</v>
      </c>
      <c r="BT1" s="317" t="s">
        <v>489</v>
      </c>
      <c r="BX1" s="317" t="s">
        <v>491</v>
      </c>
      <c r="CB1" s="317" t="s">
        <v>492</v>
      </c>
      <c r="CG1" s="317" t="s">
        <v>494</v>
      </c>
      <c r="CL1" s="317" t="s">
        <v>502</v>
      </c>
    </row>
    <row r="2" spans="1:94">
      <c r="A2" s="318" t="s">
        <v>453</v>
      </c>
      <c r="B2" s="318" t="s">
        <v>454</v>
      </c>
      <c r="C2" s="318" t="s">
        <v>455</v>
      </c>
      <c r="D2" s="318" t="s">
        <v>456</v>
      </c>
      <c r="E2" s="318" t="s">
        <v>457</v>
      </c>
      <c r="F2" s="318" t="s">
        <v>458</v>
      </c>
      <c r="G2" s="318" t="s">
        <v>459</v>
      </c>
      <c r="H2" s="318" t="s">
        <v>460</v>
      </c>
      <c r="I2" s="318" t="s">
        <v>461</v>
      </c>
      <c r="J2" s="318" t="s">
        <v>340</v>
      </c>
      <c r="K2" s="318" t="s">
        <v>452</v>
      </c>
      <c r="L2" s="318" t="s">
        <v>451</v>
      </c>
      <c r="M2" s="318" t="s">
        <v>450</v>
      </c>
      <c r="N2" s="318" t="s">
        <v>449</v>
      </c>
      <c r="O2" s="318" t="s">
        <v>448</v>
      </c>
      <c r="P2" s="318" t="s">
        <v>447</v>
      </c>
      <c r="Q2" s="318" t="s">
        <v>446</v>
      </c>
      <c r="R2" s="318" t="s">
        <v>445</v>
      </c>
      <c r="S2" s="318" t="s">
        <v>444</v>
      </c>
      <c r="T2" s="318" t="s">
        <v>443</v>
      </c>
      <c r="U2" s="317" t="s">
        <v>462</v>
      </c>
      <c r="V2" s="317" t="s">
        <v>473</v>
      </c>
      <c r="W2" s="317" t="s">
        <v>474</v>
      </c>
      <c r="X2" s="317" t="s">
        <v>499</v>
      </c>
      <c r="Y2" s="317" t="s">
        <v>498</v>
      </c>
      <c r="Z2" s="322" t="s">
        <v>508</v>
      </c>
      <c r="AA2" s="322" t="s">
        <v>509</v>
      </c>
      <c r="AB2" s="322" t="s">
        <v>510</v>
      </c>
      <c r="AC2" s="322" t="s">
        <v>511</v>
      </c>
      <c r="AD2" s="317" t="s">
        <v>463</v>
      </c>
      <c r="AE2" s="317" t="s">
        <v>464</v>
      </c>
      <c r="AF2" s="317" t="s">
        <v>465</v>
      </c>
      <c r="AG2" s="317" t="s">
        <v>466</v>
      </c>
      <c r="AH2" s="317" t="s">
        <v>467</v>
      </c>
      <c r="AI2" s="317" t="s">
        <v>469</v>
      </c>
      <c r="AJ2" s="317" t="s">
        <v>468</v>
      </c>
      <c r="AK2" s="317" t="s">
        <v>470</v>
      </c>
      <c r="AL2" s="317" t="s">
        <v>471</v>
      </c>
      <c r="AM2" s="317" t="s">
        <v>472</v>
      </c>
      <c r="AN2" s="317" t="s">
        <v>475</v>
      </c>
      <c r="AO2" s="317" t="s">
        <v>479</v>
      </c>
      <c r="AP2" s="317" t="s">
        <v>478</v>
      </c>
      <c r="AQ2" s="317" t="s">
        <v>476</v>
      </c>
      <c r="AR2" s="317" t="s">
        <v>479</v>
      </c>
      <c r="AS2" s="317" t="s">
        <v>478</v>
      </c>
      <c r="AT2" s="317" t="s">
        <v>477</v>
      </c>
      <c r="AU2" s="317" t="s">
        <v>479</v>
      </c>
      <c r="AV2" s="317" t="s">
        <v>478</v>
      </c>
      <c r="AW2" s="317" t="s">
        <v>500</v>
      </c>
      <c r="AX2" s="317" t="s">
        <v>479</v>
      </c>
      <c r="AY2" s="317" t="s">
        <v>478</v>
      </c>
      <c r="AZ2" s="317" t="s">
        <v>480</v>
      </c>
      <c r="BA2" s="317" t="s">
        <v>481</v>
      </c>
      <c r="BB2" s="317" t="s">
        <v>482</v>
      </c>
      <c r="BC2" s="317" t="s">
        <v>483</v>
      </c>
      <c r="BD2" s="317" t="s">
        <v>484</v>
      </c>
      <c r="BE2" s="317" t="s">
        <v>480</v>
      </c>
      <c r="BF2" s="317" t="s">
        <v>481</v>
      </c>
      <c r="BG2" s="317" t="s">
        <v>482</v>
      </c>
      <c r="BH2" s="317" t="s">
        <v>483</v>
      </c>
      <c r="BI2" s="317" t="s">
        <v>484</v>
      </c>
      <c r="BJ2" s="317" t="s">
        <v>480</v>
      </c>
      <c r="BK2" s="317" t="s">
        <v>481</v>
      </c>
      <c r="BL2" s="317" t="s">
        <v>482</v>
      </c>
      <c r="BM2" s="317" t="s">
        <v>483</v>
      </c>
      <c r="BN2" s="317" t="s">
        <v>484</v>
      </c>
      <c r="BO2" s="317" t="s">
        <v>480</v>
      </c>
      <c r="BP2" s="317" t="s">
        <v>481</v>
      </c>
      <c r="BQ2" s="317" t="s">
        <v>482</v>
      </c>
      <c r="BR2" s="317" t="s">
        <v>483</v>
      </c>
      <c r="BS2" s="317" t="s">
        <v>484</v>
      </c>
      <c r="BT2" s="317" t="s">
        <v>490</v>
      </c>
      <c r="BU2" s="317" t="s">
        <v>481</v>
      </c>
      <c r="BV2" s="317" t="s">
        <v>482</v>
      </c>
      <c r="BW2" s="317" t="s">
        <v>483</v>
      </c>
      <c r="BX2" s="317" t="s">
        <v>490</v>
      </c>
      <c r="BY2" s="317" t="s">
        <v>481</v>
      </c>
      <c r="BZ2" s="317" t="s">
        <v>482</v>
      </c>
      <c r="CA2" s="317" t="s">
        <v>483</v>
      </c>
      <c r="CB2" s="317" t="s">
        <v>480</v>
      </c>
      <c r="CC2" s="317" t="s">
        <v>481</v>
      </c>
      <c r="CD2" s="317" t="s">
        <v>482</v>
      </c>
      <c r="CE2" s="317" t="s">
        <v>493</v>
      </c>
      <c r="CF2" s="317" t="s">
        <v>484</v>
      </c>
      <c r="CG2" s="317" t="s">
        <v>480</v>
      </c>
      <c r="CH2" s="317" t="s">
        <v>481</v>
      </c>
      <c r="CI2" s="317" t="s">
        <v>482</v>
      </c>
      <c r="CJ2" s="317" t="s">
        <v>493</v>
      </c>
      <c r="CK2" s="317" t="s">
        <v>484</v>
      </c>
      <c r="CL2" s="317" t="s">
        <v>503</v>
      </c>
      <c r="CM2" s="317" t="s">
        <v>504</v>
      </c>
      <c r="CN2" s="317" t="s">
        <v>505</v>
      </c>
      <c r="CO2" s="317" t="s">
        <v>506</v>
      </c>
      <c r="CP2" s="317" t="s">
        <v>507</v>
      </c>
    </row>
    <row r="3" spans="1:94" s="318" customFormat="1">
      <c r="A3" s="318">
        <f>調査表!$AA$5</f>
        <v>0</v>
      </c>
      <c r="B3" s="318">
        <f>調査表!$G$5</f>
        <v>0</v>
      </c>
      <c r="C3" s="318" t="str">
        <f>調査表!$G$4</f>
        <v/>
      </c>
      <c r="D3" s="323"/>
      <c r="E3" s="323"/>
      <c r="F3" s="323"/>
      <c r="G3" s="323"/>
      <c r="H3" s="323"/>
      <c r="I3" s="323"/>
      <c r="J3" s="318">
        <f>調査表!A10</f>
        <v>0</v>
      </c>
      <c r="K3" s="318" t="str">
        <f>調査表!B10</f>
        <v>本社</v>
      </c>
      <c r="L3" s="318" t="str">
        <f>調査表!B9</f>
        <v>ホンシャ</v>
      </c>
      <c r="M3" s="318">
        <f>調査表!H9</f>
        <v>0</v>
      </c>
      <c r="N3" s="318" t="str">
        <f>IF(調査表!G10="都道府県","",調査表!G10)</f>
        <v/>
      </c>
      <c r="O3" s="318" t="str">
        <f>IF(調査表!K10="市区町村","",調査表!K10)</f>
        <v/>
      </c>
      <c r="P3" s="318" t="str">
        <f>IF(調査表!O10="その他","",調査表!O10)</f>
        <v/>
      </c>
      <c r="Q3" s="318" t="str">
        <f>IF(調査表!L9="トドウフケンシクチョウソンソノタ","",調査表!L9)</f>
        <v/>
      </c>
      <c r="R3" s="318">
        <f>調査表!W9</f>
        <v>0</v>
      </c>
      <c r="S3" s="318">
        <f>調査表!AA9</f>
        <v>0</v>
      </c>
      <c r="T3" s="318">
        <f>調査表!AA10</f>
        <v>0</v>
      </c>
      <c r="U3" s="318">
        <f>調査表!AF5</f>
        <v>0</v>
      </c>
      <c r="V3" s="318">
        <f>調査表!K26</f>
        <v>0</v>
      </c>
      <c r="W3" s="318">
        <f>調査表!AH26</f>
        <v>0</v>
      </c>
      <c r="X3" s="318">
        <f>調査表!AB268</f>
        <v>0</v>
      </c>
      <c r="Y3" s="329" t="str">
        <f>調査表!AH268</f>
        <v/>
      </c>
      <c r="Z3" s="323"/>
      <c r="AA3" s="323"/>
      <c r="AB3" s="323"/>
      <c r="AC3" s="323"/>
      <c r="AD3" s="318">
        <f>調査表!K23</f>
        <v>0</v>
      </c>
      <c r="AE3" s="318">
        <f>調査表!S23</f>
        <v>0</v>
      </c>
      <c r="AF3" s="318">
        <f>調査表!Z23</f>
        <v>0</v>
      </c>
      <c r="AG3" s="318">
        <f>調査表!AG23</f>
        <v>0</v>
      </c>
      <c r="AH3" s="318">
        <f>調査表!M24</f>
        <v>0</v>
      </c>
      <c r="AI3" s="318">
        <f>調査表!P24</f>
        <v>0</v>
      </c>
      <c r="AJ3" s="318">
        <f>調査表!V24</f>
        <v>0</v>
      </c>
      <c r="AK3" s="318">
        <f>調査表!Y24</f>
        <v>0</v>
      </c>
      <c r="AL3" s="318">
        <f>調査表!AE24</f>
        <v>0</v>
      </c>
      <c r="AM3" s="318">
        <f>調査表!AH24</f>
        <v>0</v>
      </c>
      <c r="AN3" s="318" t="str">
        <f>IF(調査表!J27="有/無","",調査表!J27)</f>
        <v/>
      </c>
      <c r="AO3" s="318" t="str">
        <f>IF(AN3="有",調査表!Q27&amp;"/"&amp;調査表!T27&amp;"/"&amp;調査表!V27,"")</f>
        <v/>
      </c>
      <c r="AP3" s="318" t="str">
        <f>IF(AN3="有",調査表!AC27&amp;"/"&amp;調査表!AG27&amp;"/"&amp;調査表!AI27,"")</f>
        <v/>
      </c>
      <c r="AQ3" s="318" t="str">
        <f>IF(調査表!J28="有/無","",調査表!J28)</f>
        <v/>
      </c>
      <c r="AR3" s="318" t="str">
        <f>IF(AQ3="有",調査表!Q28&amp;"/"&amp;調査表!T28&amp;"/"&amp;調査表!V28,"")</f>
        <v/>
      </c>
      <c r="AS3" s="318" t="str">
        <f>IF(AQ3="有",調査表!AC28&amp;"/"&amp;調査表!AG28&amp;"/"&amp;調査表!AI28,"")</f>
        <v/>
      </c>
      <c r="AT3" s="318" t="str">
        <f>IF(調査表!J29="有/無","",調査表!J29)</f>
        <v/>
      </c>
      <c r="AU3" s="318" t="str">
        <f>IF(AT3="有",調査表!Q29&amp;"/"&amp;調査表!T29&amp;"/"&amp;調査表!V29,"")</f>
        <v/>
      </c>
      <c r="AV3" s="318" t="str">
        <f>IF(AT3="有",調査表!AC29&amp;"/"&amp;調査表!AG29&amp;"/"&amp;調査表!AI29,"")</f>
        <v/>
      </c>
      <c r="AW3" s="318" t="str">
        <f>IF(調査表!J30="有/無","",調査表!J30)</f>
        <v/>
      </c>
      <c r="AX3" s="318" t="str">
        <f>IF(AW3="有",調査表!Q30&amp;"/"&amp;調査表!T30&amp;"/"&amp;調査表!V30,"")</f>
        <v/>
      </c>
      <c r="AY3" s="318" t="str">
        <f>IF(AW3="有",調査表!AC30&amp;"/"&amp;調査表!AG30&amp;"/"&amp;調査表!AI30,"")</f>
        <v/>
      </c>
      <c r="AZ3" s="318">
        <f>調査表!B71</f>
        <v>0</v>
      </c>
      <c r="BA3" s="318">
        <f>調査表!I71</f>
        <v>0</v>
      </c>
      <c r="BB3" s="318">
        <f>調査表!O71</f>
        <v>0</v>
      </c>
      <c r="BC3" s="318">
        <f>調査表!V71</f>
        <v>0</v>
      </c>
      <c r="BD3" s="318">
        <f>調査表!AF71</f>
        <v>0</v>
      </c>
      <c r="BE3" s="318">
        <f>調査表!B72</f>
        <v>0</v>
      </c>
      <c r="BF3" s="318">
        <f>調査表!I72</f>
        <v>0</v>
      </c>
      <c r="BG3" s="318">
        <f>調査表!O72</f>
        <v>0</v>
      </c>
      <c r="BH3" s="318">
        <f>調査表!V72</f>
        <v>0</v>
      </c>
      <c r="BI3" s="318">
        <f>調査表!AF72</f>
        <v>0</v>
      </c>
      <c r="BJ3" s="318">
        <f>調査表!B73</f>
        <v>0</v>
      </c>
      <c r="BK3" s="318">
        <f>調査表!I73</f>
        <v>0</v>
      </c>
      <c r="BL3" s="318">
        <f>調査表!O73</f>
        <v>0</v>
      </c>
      <c r="BM3" s="318">
        <f>調査表!V73</f>
        <v>0</v>
      </c>
      <c r="BN3" s="318">
        <f>調査表!AF73</f>
        <v>0</v>
      </c>
      <c r="BO3" s="318">
        <f>調査表!B74</f>
        <v>0</v>
      </c>
      <c r="BP3" s="318">
        <f>調査表!I74</f>
        <v>0</v>
      </c>
      <c r="BQ3" s="318">
        <f>調査表!O74</f>
        <v>0</v>
      </c>
      <c r="BR3" s="318">
        <f>調査表!V74</f>
        <v>0</v>
      </c>
      <c r="BS3" s="318">
        <f>調査表!AF74</f>
        <v>0</v>
      </c>
      <c r="BT3" s="318">
        <f>調査表!B79</f>
        <v>0</v>
      </c>
      <c r="BU3" s="318">
        <f>調査表!I79</f>
        <v>0</v>
      </c>
      <c r="BV3" s="318">
        <f>調査表!O79</f>
        <v>0</v>
      </c>
      <c r="BW3" s="318">
        <f>調査表!V79</f>
        <v>0</v>
      </c>
      <c r="BX3" s="318">
        <f>調査表!B83</f>
        <v>0</v>
      </c>
      <c r="BY3" s="318">
        <f>調査表!I83</f>
        <v>0</v>
      </c>
      <c r="BZ3" s="318">
        <f>調査表!O83</f>
        <v>0</v>
      </c>
      <c r="CA3" s="318">
        <f>調査表!V83</f>
        <v>0</v>
      </c>
      <c r="CB3" s="318">
        <f>調査表!C89</f>
        <v>0</v>
      </c>
      <c r="CC3" s="318">
        <f>調査表!I89</f>
        <v>0</v>
      </c>
      <c r="CD3" s="318">
        <f>調査表!O89</f>
        <v>0</v>
      </c>
      <c r="CE3" s="318">
        <f>調査表!V89</f>
        <v>0</v>
      </c>
      <c r="CF3" s="318">
        <f>調査表!AF89</f>
        <v>0</v>
      </c>
      <c r="CG3" s="318">
        <f>調査表!C90</f>
        <v>0</v>
      </c>
      <c r="CH3" s="318">
        <f>調査表!I90</f>
        <v>0</v>
      </c>
      <c r="CI3" s="318">
        <f>調査表!O90</f>
        <v>0</v>
      </c>
      <c r="CJ3" s="318">
        <f>調査表!V90</f>
        <v>0</v>
      </c>
      <c r="CK3" s="318">
        <f>調査表!AF90</f>
        <v>0</v>
      </c>
      <c r="CL3" s="318">
        <f>財務解析!R12</f>
        <v>0</v>
      </c>
      <c r="CM3" s="330" t="str">
        <f>IFERROR(財務解析!R20,"")</f>
        <v/>
      </c>
      <c r="CN3" s="330" t="str">
        <f>IFERROR(財務解析!R9,"")</f>
        <v/>
      </c>
      <c r="CO3" s="330" t="str">
        <f>IFERROR(財務解析!R11,"")</f>
        <v/>
      </c>
      <c r="CP3" s="330" t="str">
        <f>IFERROR(財務解析!R10,"")</f>
        <v/>
      </c>
    </row>
    <row r="4" spans="1:94">
      <c r="A4" s="318" t="str">
        <f>IF(調査表!A12="","",調査表!$AA$5)</f>
        <v/>
      </c>
      <c r="B4" s="318" t="str">
        <f>IF(調査表!A12="","",調査表!$G$5)</f>
        <v/>
      </c>
      <c r="C4" s="318" t="str">
        <f>IF(調査表!A12="","",調査表!$G$4)</f>
        <v/>
      </c>
      <c r="D4" s="323"/>
      <c r="E4" s="323"/>
      <c r="F4" s="323"/>
      <c r="G4" s="323"/>
      <c r="H4" s="323"/>
      <c r="I4" s="323"/>
      <c r="J4" s="318">
        <f>調査表!A12</f>
        <v>0</v>
      </c>
      <c r="K4" s="318">
        <f>調査表!B12</f>
        <v>0</v>
      </c>
      <c r="L4" s="318" t="str">
        <f>調査表!B11</f>
        <v/>
      </c>
      <c r="M4" s="318">
        <f>調査表!H11</f>
        <v>0</v>
      </c>
      <c r="N4" s="318" t="str">
        <f>IF(調査表!G12="都道府県","",調査表!G12)</f>
        <v/>
      </c>
      <c r="O4" s="318" t="str">
        <f>IF(調査表!K12="市区町村","",調査表!K12)</f>
        <v/>
      </c>
      <c r="P4" s="318" t="str">
        <f>IF(調査表!O12="その他","",調査表!O12)</f>
        <v/>
      </c>
      <c r="Q4" s="318" t="str">
        <f>IF(調査表!L11="トドウフケンシクチョウソンソノタ","",調査表!L11)</f>
        <v/>
      </c>
      <c r="R4" s="318">
        <f>調査表!W11</f>
        <v>0</v>
      </c>
      <c r="S4" s="318">
        <f>調査表!AA11</f>
        <v>0</v>
      </c>
      <c r="T4" s="318">
        <f>調査表!AA12</f>
        <v>0</v>
      </c>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row>
    <row r="5" spans="1:94">
      <c r="A5" s="318" t="str">
        <f>IF(調査表!A14="","",調査表!$AA$5)</f>
        <v/>
      </c>
      <c r="B5" s="318" t="str">
        <f>IF(調査表!A14="","",調査表!$G$5)</f>
        <v/>
      </c>
      <c r="C5" s="318" t="str">
        <f>IF(調査表!A14="","",調査表!$G$4)</f>
        <v/>
      </c>
      <c r="D5" s="321"/>
      <c r="E5" s="321"/>
      <c r="F5" s="321"/>
      <c r="G5" s="321"/>
      <c r="H5" s="321"/>
      <c r="I5" s="321"/>
      <c r="J5" s="318">
        <f>調査表!A14</f>
        <v>0</v>
      </c>
      <c r="K5" s="318">
        <f>調査表!B14</f>
        <v>0</v>
      </c>
      <c r="L5" s="318" t="str">
        <f>調査表!B13</f>
        <v/>
      </c>
      <c r="M5" s="318">
        <f>調査表!H13</f>
        <v>0</v>
      </c>
      <c r="N5" s="318" t="str">
        <f>IF(調査表!G14="都道府県","",調査表!G14)</f>
        <v/>
      </c>
      <c r="O5" s="318" t="str">
        <f>IF(調査表!K14="市区町村","",調査表!K14)</f>
        <v/>
      </c>
      <c r="P5" s="318" t="str">
        <f>IF(調査表!O14="その他","",調査表!O14)</f>
        <v/>
      </c>
      <c r="Q5" s="318" t="str">
        <f>IF(調査表!L13="トドウフケンシクチョウソンソノタ","",調査表!L13)</f>
        <v/>
      </c>
      <c r="R5" s="318">
        <f>調査表!W13</f>
        <v>0</v>
      </c>
      <c r="S5" s="318">
        <f>調査表!AA13</f>
        <v>0</v>
      </c>
      <c r="T5" s="318">
        <f>調査表!AA14</f>
        <v>0</v>
      </c>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row>
    <row r="6" spans="1:94">
      <c r="A6" s="318" t="str">
        <f>IF(調査表!A16="","",調査表!$AA$5)</f>
        <v/>
      </c>
      <c r="B6" s="318" t="str">
        <f>IF(調査表!A16="","",調査表!$G$5)</f>
        <v/>
      </c>
      <c r="C6" s="318" t="str">
        <f>IF(調査表!A16="","",調査表!$G$4)</f>
        <v/>
      </c>
      <c r="D6" s="321"/>
      <c r="E6" s="321"/>
      <c r="F6" s="321"/>
      <c r="G6" s="321"/>
      <c r="H6" s="321"/>
      <c r="I6" s="321"/>
      <c r="J6" s="318">
        <f>調査表!A16</f>
        <v>0</v>
      </c>
      <c r="K6" s="318">
        <f>調査表!B16</f>
        <v>0</v>
      </c>
      <c r="L6" s="318" t="str">
        <f>調査表!B15</f>
        <v/>
      </c>
      <c r="M6" s="318">
        <f>調査表!H15</f>
        <v>0</v>
      </c>
      <c r="N6" s="318" t="str">
        <f>IF(調査表!G16="都道府県","",調査表!G16)</f>
        <v/>
      </c>
      <c r="O6" s="318" t="str">
        <f>IF(調査表!K16="市区町村","",調査表!K16)</f>
        <v/>
      </c>
      <c r="P6" s="318" t="str">
        <f>IF(調査表!O16="その他","",調査表!O16)</f>
        <v/>
      </c>
      <c r="Q6" s="318" t="str">
        <f>IF(調査表!L15="トドウフケンシクチョウソンソノタ","",調査表!L15)</f>
        <v/>
      </c>
      <c r="R6" s="318">
        <f>調査表!W15</f>
        <v>0</v>
      </c>
      <c r="S6" s="318">
        <f>調査表!AA15</f>
        <v>0</v>
      </c>
      <c r="T6" s="318">
        <f>調査表!AA16</f>
        <v>0</v>
      </c>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row>
    <row r="7" spans="1:94">
      <c r="A7" s="318" t="str">
        <f>IF(調査表!A18="","",調査表!$AA$5)</f>
        <v/>
      </c>
      <c r="B7" s="318" t="str">
        <f>IF(調査表!A18="","",調査表!$G$5)</f>
        <v/>
      </c>
      <c r="C7" s="318" t="str">
        <f>IF(調査表!A18="","",調査表!$G$4)</f>
        <v/>
      </c>
      <c r="D7" s="321"/>
      <c r="E7" s="321"/>
      <c r="F7" s="321"/>
      <c r="G7" s="321"/>
      <c r="H7" s="321"/>
      <c r="I7" s="321"/>
      <c r="J7" s="318">
        <f>調査表!A18</f>
        <v>0</v>
      </c>
      <c r="K7" s="318">
        <f>調査表!B18</f>
        <v>0</v>
      </c>
      <c r="L7" s="318" t="str">
        <f>調査表!B17</f>
        <v/>
      </c>
      <c r="M7" s="318">
        <f>調査表!H17</f>
        <v>0</v>
      </c>
      <c r="N7" s="318" t="str">
        <f>IF(調査表!G18="都道府県","",調査表!G18)</f>
        <v/>
      </c>
      <c r="O7" s="318" t="str">
        <f>IF(調査表!K18="市区町村","",調査表!K18)</f>
        <v/>
      </c>
      <c r="P7" s="318" t="str">
        <f>IF(調査表!O18="その他","",調査表!O18)</f>
        <v/>
      </c>
      <c r="Q7" s="318" t="str">
        <f>IF(調査表!L17="トドウフケンシクチョウソンソノタ","",調査表!L17)</f>
        <v/>
      </c>
      <c r="R7" s="318">
        <f>調査表!W17</f>
        <v>0</v>
      </c>
      <c r="S7" s="318">
        <f>調査表!AA17</f>
        <v>0</v>
      </c>
      <c r="T7" s="318">
        <f>調査表!AA18</f>
        <v>0</v>
      </c>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row>
    <row r="8" spans="1:94">
      <c r="A8" s="318" t="str">
        <f>IF(調査表!A20="","",調査表!$AA$5)</f>
        <v/>
      </c>
      <c r="B8" s="318" t="str">
        <f>IF(調査表!A20="","",調査表!$G$5)</f>
        <v/>
      </c>
      <c r="C8" s="318" t="str">
        <f>IF(調査表!A20="","",調査表!$G$4)</f>
        <v/>
      </c>
      <c r="D8" s="321"/>
      <c r="E8" s="321"/>
      <c r="F8" s="321"/>
      <c r="G8" s="321"/>
      <c r="H8" s="321"/>
      <c r="I8" s="321"/>
      <c r="J8" s="318">
        <f>調査表!A20</f>
        <v>0</v>
      </c>
      <c r="K8" s="318">
        <f>調査表!B20</f>
        <v>0</v>
      </c>
      <c r="L8" s="318" t="str">
        <f>調査表!B19</f>
        <v/>
      </c>
      <c r="M8" s="318">
        <f>調査表!H19</f>
        <v>0</v>
      </c>
      <c r="N8" s="318" t="str">
        <f>IF(調査表!G20="都道府県","",調査表!G20)</f>
        <v/>
      </c>
      <c r="O8" s="318" t="str">
        <f>IF(調査表!K20="市区町村","",調査表!K20)</f>
        <v/>
      </c>
      <c r="P8" s="318" t="str">
        <f>IF(調査表!O20="その他","",調査表!O20)</f>
        <v/>
      </c>
      <c r="Q8" s="318" t="str">
        <f>IF(調査表!L19="トドウフケンシクチョウソンソノタ","",調査表!L19)</f>
        <v/>
      </c>
      <c r="R8" s="318">
        <f>調査表!W19</f>
        <v>0</v>
      </c>
      <c r="S8" s="318">
        <f>調査表!AA19</f>
        <v>0</v>
      </c>
      <c r="T8" s="318">
        <f>調査表!AA20</f>
        <v>0</v>
      </c>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調査表</vt:lpstr>
      <vt:lpstr>財務解析</vt:lpstr>
      <vt:lpstr>横並び表</vt:lpstr>
      <vt:lpstr>SC</vt:lpstr>
      <vt:lpstr>財務解析!Print_Area</vt:lpstr>
      <vt:lpstr>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2023-03-22T23:59:50Z</dcterms:modified>
</cp:coreProperties>
</file>